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 JN\CUENTA PUBLICA\2025\Deuda\"/>
    </mc:Choice>
  </mc:AlternateContent>
  <xr:revisionPtr revIDLastSave="0" documentId="13_ncr:1_{E8B0E48B-6428-4D7C-9B54-48C791C2D8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TO 4T 2023" sheetId="1" r:id="rId1"/>
  </sheets>
  <definedNames>
    <definedName name="_xlnm.Print_Area" localSheetId="0">'NETO 4T 2023'!$A$1:$H$78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8" i="1" l="1"/>
  <c r="C72" i="1"/>
  <c r="E72" i="1"/>
  <c r="E51" i="1" l="1"/>
  <c r="E52" i="1"/>
  <c r="E53" i="1"/>
  <c r="E54" i="1"/>
  <c r="E55" i="1"/>
  <c r="E56" i="1"/>
  <c r="E57" i="1"/>
  <c r="E50" i="1"/>
  <c r="E44" i="1"/>
  <c r="C58" i="1"/>
  <c r="E9" i="1" l="1"/>
  <c r="E12" i="1"/>
  <c r="E31" i="1"/>
  <c r="E41" i="1" l="1"/>
  <c r="C43" i="1"/>
  <c r="E13" i="1" l="1"/>
  <c r="E11" i="1"/>
  <c r="D71" i="1"/>
  <c r="D72" i="1" s="1"/>
  <c r="D43" i="1"/>
  <c r="E48" i="1"/>
  <c r="E49" i="1"/>
  <c r="E47" i="1"/>
  <c r="E39" i="1"/>
  <c r="E40" i="1"/>
  <c r="E42" i="1"/>
  <c r="E38" i="1"/>
  <c r="E33" i="1"/>
  <c r="E35" i="1"/>
  <c r="E46" i="1"/>
  <c r="E45" i="1"/>
  <c r="E58" i="1" s="1"/>
  <c r="E21" i="1" l="1"/>
  <c r="E16" i="1"/>
  <c r="E10" i="1"/>
  <c r="E8" i="1"/>
  <c r="E28" i="1"/>
  <c r="E29" i="1"/>
  <c r="E30" i="1"/>
  <c r="E32" i="1"/>
  <c r="E34" i="1"/>
  <c r="E36" i="1"/>
  <c r="E37" i="1"/>
  <c r="E27" i="1"/>
  <c r="E68" i="1" l="1"/>
  <c r="E69" i="1" s="1"/>
  <c r="D69" i="1" l="1"/>
  <c r="C66" i="1" l="1"/>
  <c r="D66" i="1"/>
  <c r="D73" i="1" s="1"/>
  <c r="E65" i="1"/>
  <c r="E64" i="1"/>
  <c r="E24" i="1"/>
  <c r="C69" i="1" l="1"/>
  <c r="C73" i="1" s="1"/>
  <c r="E15" i="1" l="1"/>
  <c r="E14" i="1"/>
  <c r="E17" i="1"/>
  <c r="E18" i="1"/>
  <c r="E19" i="1"/>
  <c r="E20" i="1"/>
  <c r="E22" i="1"/>
  <c r="E23" i="1"/>
  <c r="E25" i="1"/>
  <c r="E26" i="1"/>
  <c r="E60" i="1"/>
  <c r="E61" i="1"/>
  <c r="E62" i="1"/>
  <c r="E63" i="1"/>
  <c r="E43" i="1" l="1"/>
  <c r="E66" i="1"/>
  <c r="E73" i="1" l="1"/>
</calcChain>
</file>

<file path=xl/sharedStrings.xml><?xml version="1.0" encoding="utf-8"?>
<sst xmlns="http://schemas.openxmlformats.org/spreadsheetml/2006/main" count="168" uniqueCount="85">
  <si>
    <t>Endeudamiento Neto</t>
  </si>
  <si>
    <t>Amortización</t>
  </si>
  <si>
    <t>Bajo Protesta de decir la verdad declaramos que los Estados Financieros y sus Notas son razonablemente correctos y responsabilidad del emisor.</t>
  </si>
  <si>
    <t>Gobierno del Estado de Chihuahua</t>
  </si>
  <si>
    <t>Contratación / Colocación</t>
  </si>
  <si>
    <t>Créditos Bancarios</t>
  </si>
  <si>
    <t xml:space="preserve">Total Créditos Bancarios </t>
  </si>
  <si>
    <t>Otros Instrumentos de Deuda</t>
  </si>
  <si>
    <t>TOTAL</t>
  </si>
  <si>
    <t>Total Otros Instrumentos de Deuda</t>
  </si>
  <si>
    <t>Identificación de Crédito o Instrumento</t>
  </si>
  <si>
    <t>A</t>
  </si>
  <si>
    <t>B</t>
  </si>
  <si>
    <t>C = A - B</t>
  </si>
  <si>
    <t>Santander 1,900 MDP</t>
  </si>
  <si>
    <t>Banobras 4,416 MDP</t>
  </si>
  <si>
    <t>Banobras 5,000 MDP</t>
  </si>
  <si>
    <t>Banorte 3,397 MDP</t>
  </si>
  <si>
    <t>Bancomer 1,000 MDP</t>
  </si>
  <si>
    <t>Bancomer 830 MDP</t>
  </si>
  <si>
    <t>Banco del Bajío 1,177 MDP</t>
  </si>
  <si>
    <t>Azteca  493 MDP</t>
  </si>
  <si>
    <t>Azteca 248 MDP</t>
  </si>
  <si>
    <t>Banobras 143 MDP</t>
  </si>
  <si>
    <t xml:space="preserve">Total FAFEF </t>
  </si>
  <si>
    <t>Banobras 169 MDP</t>
  </si>
  <si>
    <t>FAFEF</t>
  </si>
  <si>
    <t>destino</t>
  </si>
  <si>
    <t>Banobras 166 MDP</t>
  </si>
  <si>
    <t xml:space="preserve">Destino </t>
  </si>
  <si>
    <t>Fundamento</t>
  </si>
  <si>
    <t>http://appsh.chihuahua.gob.mx/transparencia/?doc=/financiera/665decreto.pdf</t>
  </si>
  <si>
    <t>http://www.congresochihuahua2.gob.mx/biblioteca/decretos/archivosDecretos/7028.pdf</t>
  </si>
  <si>
    <t xml:space="preserve">Inversión público productiva </t>
  </si>
  <si>
    <t>Banobras 195 MDP</t>
  </si>
  <si>
    <t xml:space="preserve">FAIS </t>
  </si>
  <si>
    <t>Total FAIS</t>
  </si>
  <si>
    <t>Banobras 1,000 MDP</t>
  </si>
  <si>
    <t>BBVA 500 MDP</t>
  </si>
  <si>
    <t>Banorte 500 MDP</t>
  </si>
  <si>
    <t xml:space="preserve">Banobras 247 MDP </t>
  </si>
  <si>
    <t>Banobras 56 MDP</t>
  </si>
  <si>
    <t xml:space="preserve">Bonos Cupón Cero - Banobras 637 MDP </t>
  </si>
  <si>
    <t xml:space="preserve">Banobras sic 692 a </t>
  </si>
  <si>
    <t>Banobras sic 693 b</t>
  </si>
  <si>
    <t>BBVA</t>
  </si>
  <si>
    <t xml:space="preserve">Banorte </t>
  </si>
  <si>
    <t>Santander</t>
  </si>
  <si>
    <t>Banorte</t>
  </si>
  <si>
    <t>Banorte*</t>
  </si>
  <si>
    <t>*Se liquido el redfito FAIS EN 1T25.</t>
  </si>
  <si>
    <t>Bancomer 3,000 MDP**</t>
  </si>
  <si>
    <t>Bancomer 1,852 MDP***</t>
  </si>
  <si>
    <t>Santander 1,350 MDP****</t>
  </si>
  <si>
    <t>Santander 1,750 MDP*****</t>
  </si>
  <si>
    <t>HSBC 500 MDP******</t>
  </si>
  <si>
    <t>Banorte 1,489 MDP*******</t>
  </si>
  <si>
    <t>Refinanciamiento</t>
  </si>
  <si>
    <t>http://ihacienda.chihuahua.gob.mx/tfiscal/indtfisc/conveniomod24.html</t>
  </si>
  <si>
    <t xml:space="preserve"> </t>
  </si>
  <si>
    <t>** Se realizo un Prepago por la cantidad de $2,910,363,328.05 para liquidar el pago del credito  debido al Refinancimiento 2024.</t>
  </si>
  <si>
    <t>***Se realizo un Prepago por la cantidad de $1,768,578,443.93 para liquidar el pago del credito debido al Refinancimiento 2024.</t>
  </si>
  <si>
    <t>****Se realizo un Prepago por la cantidad de $1,309,663,497.45 para liquidar el pago del credito debido al Refinancimiento 2024.</t>
  </si>
  <si>
    <t>*****Se realizo un Prepago por la cantidad de $1,697,711,941.42 para liquidar el pago del credito debido al Refinancimiento 2024.</t>
  </si>
  <si>
    <t>******Se realizo un Prepago por la cantidad de $479,880,365.47 para liquidar el pago del credito debido al Refinancimiento 2024.</t>
  </si>
  <si>
    <t>*******Se realizo un Prepago por la cantidad de $1,455,181,663.87 para liquidar el pago del credito debido al Refinancimiento 2024.</t>
  </si>
  <si>
    <t>HSBC 500MDP</t>
  </si>
  <si>
    <t>Santander 500MDP</t>
  </si>
  <si>
    <t>Multiva 750MDP</t>
  </si>
  <si>
    <t>Azteca 750MDP</t>
  </si>
  <si>
    <t>Total Créditos Corto Plazo</t>
  </si>
  <si>
    <t xml:space="preserve">Cubrir insuficiencia de liquidez de carácter temporal </t>
  </si>
  <si>
    <t>http://ihacienda.chihuahua.gob.mx/tfiscal/indtfisc/proceso_competitivo24.html</t>
  </si>
  <si>
    <t>http://ihacienda.chihuahua.gob.mx/tfiscal/indtfisc/proceso_competitivo25.html</t>
  </si>
  <si>
    <t xml:space="preserve">Banobras </t>
  </si>
  <si>
    <t>Banorte1200MDP</t>
  </si>
  <si>
    <t>Banorte 1000MDP</t>
  </si>
  <si>
    <t>Del 1 de enero a 31 de diciembre de 2025</t>
  </si>
  <si>
    <t>Bansi 50MDP</t>
  </si>
  <si>
    <t>Santander 400MDP</t>
  </si>
  <si>
    <t>BBVA 600MDP</t>
  </si>
  <si>
    <t>HSBC 400MDP</t>
  </si>
  <si>
    <t>Santander 700MDP</t>
  </si>
  <si>
    <t>BBVA 400MDP</t>
  </si>
  <si>
    <t>Scotiabank 500MDP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</si>
</sst>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_-* #,##0_-;\-* #,##0_-;_-* &quot;-&quot;??_-;_-@_-"/>
    <numFmt numFmtId="166" formatCode="_(&quot;$&quot;* #,##0.00_);_(&quot;$&quot;* \(#,##0.00\);_(&quot;$&quot;* &quot;-&quot;??_);_(@_)"/>
    <numFmt numFmtId="167" formatCode="_-* #,##0.00\ _P_t_s_-;\-* #,##0.00\ _P_t_s_-;_-* &quot;-&quot;??\ _P_t_s_-;_-@_-"/>
    <numFmt numFmtId="168" formatCode="_-* #,##0.00\ &quot;Pts&quot;_-;\-* #,##0.00\ &quot;Pts&quot;_-;_-* &quot;-&quot;??\ &quot;Pts&quot;_-;_-@_-"/>
    <numFmt numFmtId="169" formatCode="_-[$€-2]* #,##0.00_-;\-[$€-2]* #,##0.00_-;_-[$€-2]* &quot;-&quot;??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8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9.5"/>
      <color theme="1"/>
      <name val="Arial"/>
      <family val="2"/>
    </font>
    <font>
      <b/>
      <sz val="9.5"/>
      <color rgb="FFFF0000"/>
      <name val="Arial"/>
      <family val="2"/>
    </font>
    <font>
      <b/>
      <sz val="9.5"/>
      <color theme="0"/>
      <name val="Arial"/>
      <family val="2"/>
    </font>
    <font>
      <sz val="9.5"/>
      <color theme="0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9.5"/>
      <color theme="1"/>
      <name val="Arial"/>
      <family val="2"/>
    </font>
    <font>
      <sz val="9.5"/>
      <color rgb="FFFF0000"/>
      <name val="Arial"/>
      <family val="2"/>
    </font>
    <font>
      <sz val="9.5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name val="MS Sans Serif"/>
      <family val="2"/>
    </font>
    <font>
      <b/>
      <sz val="11.05"/>
      <color indexed="8"/>
      <name val="Times New Roman"/>
      <family val="1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2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327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9" borderId="25" applyNumberFormat="0" applyAlignment="0" applyProtection="0"/>
    <xf numFmtId="0" fontId="24" fillId="10" borderId="26" applyNumberFormat="0" applyAlignment="0" applyProtection="0"/>
    <xf numFmtId="0" fontId="25" fillId="10" borderId="25" applyNumberFormat="0" applyAlignment="0" applyProtection="0"/>
    <xf numFmtId="0" fontId="26" fillId="0" borderId="27" applyNumberFormat="0" applyFill="0" applyAlignment="0" applyProtection="0"/>
    <xf numFmtId="0" fontId="27" fillId="11" borderId="28" applyNumberFormat="0" applyAlignment="0" applyProtection="0"/>
    <xf numFmtId="0" fontId="28" fillId="0" borderId="0" applyNumberFormat="0" applyFill="0" applyBorder="0" applyAlignment="0" applyProtection="0"/>
    <xf numFmtId="0" fontId="1" fillId="12" borderId="29" applyNumberFormat="0" applyFont="0" applyAlignment="0" applyProtection="0"/>
    <xf numFmtId="0" fontId="29" fillId="0" borderId="0" applyNumberFormat="0" applyFill="0" applyBorder="0" applyAlignment="0" applyProtection="0"/>
    <xf numFmtId="0" fontId="2" fillId="0" borderId="30" applyNumberFormat="0" applyFill="0" applyAlignment="0" applyProtection="0"/>
    <xf numFmtId="0" fontId="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32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1" fillId="12" borderId="29" applyNumberFormat="0" applyFont="0" applyAlignment="0" applyProtection="0"/>
    <xf numFmtId="0" fontId="1" fillId="12" borderId="29" applyNumberFormat="0" applyFont="0" applyAlignment="0" applyProtection="0"/>
    <xf numFmtId="0" fontId="1" fillId="12" borderId="29" applyNumberFormat="0" applyFont="0" applyAlignment="0" applyProtection="0"/>
    <xf numFmtId="0" fontId="1" fillId="12" borderId="29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7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31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6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8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4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0" xfId="0" applyFont="1" applyFill="1"/>
    <xf numFmtId="0" fontId="6" fillId="0" borderId="0" xfId="0" applyFont="1"/>
    <xf numFmtId="0" fontId="7" fillId="0" borderId="0" xfId="7" applyFont="1" applyFill="1" applyBorder="1" applyAlignment="1">
      <alignment vertical="top"/>
    </xf>
    <xf numFmtId="0" fontId="0" fillId="0" borderId="0" xfId="0" applyFont="1" applyBorder="1"/>
    <xf numFmtId="0" fontId="0" fillId="0" borderId="0" xfId="0" applyFont="1" applyBorder="1" applyAlignment="1"/>
    <xf numFmtId="0" fontId="2" fillId="0" borderId="0" xfId="0" applyFont="1" applyBorder="1"/>
    <xf numFmtId="0" fontId="0" fillId="0" borderId="0" xfId="0" applyFont="1" applyFill="1" applyBorder="1"/>
    <xf numFmtId="0" fontId="0" fillId="0" borderId="0" xfId="0" applyFont="1"/>
    <xf numFmtId="0" fontId="0" fillId="0" borderId="0" xfId="0" applyFont="1" applyAlignment="1">
      <alignment horizontal="center"/>
    </xf>
    <xf numFmtId="164" fontId="9" fillId="0" borderId="0" xfId="0" applyNumberFormat="1" applyFont="1" applyFill="1" applyBorder="1" applyAlignment="1">
      <alignment vertical="center" wrapText="1"/>
    </xf>
    <xf numFmtId="164" fontId="10" fillId="0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65" fontId="8" fillId="0" borderId="0" xfId="1" applyNumberFormat="1" applyFont="1" applyAlignment="1">
      <alignment horizontal="center" vertical="center" wrapText="1"/>
    </xf>
    <xf numFmtId="165" fontId="8" fillId="0" borderId="0" xfId="1" applyNumberFormat="1" applyFont="1" applyBorder="1" applyAlignment="1">
      <alignment horizontal="center" vertical="center" wrapText="1"/>
    </xf>
    <xf numFmtId="0" fontId="11" fillId="0" borderId="0" xfId="0" applyFont="1"/>
    <xf numFmtId="0" fontId="10" fillId="4" borderId="1" xfId="6" applyFont="1" applyFill="1" applyBorder="1" applyAlignment="1" applyProtection="1">
      <alignment horizontal="center" vertical="center"/>
    </xf>
    <xf numFmtId="0" fontId="10" fillId="4" borderId="1" xfId="6" applyFont="1" applyFill="1" applyBorder="1" applyAlignment="1" applyProtection="1">
      <alignment horizontal="center" vertical="center" wrapText="1"/>
    </xf>
    <xf numFmtId="0" fontId="10" fillId="4" borderId="16" xfId="6" applyFont="1" applyFill="1" applyBorder="1" applyAlignment="1" applyProtection="1">
      <alignment horizontal="center" vertical="center" wrapText="1"/>
    </xf>
    <xf numFmtId="3" fontId="13" fillId="5" borderId="3" xfId="0" applyNumberFormat="1" applyFont="1" applyFill="1" applyBorder="1" applyAlignment="1">
      <alignment horizontal="right" vertical="center"/>
    </xf>
    <xf numFmtId="0" fontId="15" fillId="0" borderId="0" xfId="0" applyFont="1"/>
    <xf numFmtId="0" fontId="9" fillId="0" borderId="0" xfId="0" applyFont="1"/>
    <xf numFmtId="0" fontId="12" fillId="0" borderId="0" xfId="0" applyFont="1" applyFill="1" applyBorder="1" applyAlignment="1">
      <alignment horizontal="left" vertical="center"/>
    </xf>
    <xf numFmtId="3" fontId="12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/>
    <xf numFmtId="0" fontId="16" fillId="0" borderId="0" xfId="7" applyFont="1" applyFill="1" applyBorder="1" applyAlignment="1">
      <alignment vertical="top"/>
    </xf>
    <xf numFmtId="0" fontId="14" fillId="0" borderId="0" xfId="0" applyFont="1"/>
    <xf numFmtId="0" fontId="14" fillId="0" borderId="0" xfId="0" applyFont="1" applyFill="1" applyBorder="1" applyAlignment="1" applyProtection="1">
      <alignment horizontal="left"/>
    </xf>
    <xf numFmtId="3" fontId="13" fillId="0" borderId="3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3" fontId="12" fillId="5" borderId="5" xfId="0" applyNumberFormat="1" applyFont="1" applyFill="1" applyBorder="1" applyAlignment="1">
      <alignment horizontal="right" vertical="center"/>
    </xf>
    <xf numFmtId="0" fontId="13" fillId="5" borderId="2" xfId="0" applyFont="1" applyFill="1" applyBorder="1" applyAlignment="1">
      <alignment horizontal="left" vertical="center"/>
    </xf>
    <xf numFmtId="3" fontId="13" fillId="5" borderId="12" xfId="0" applyNumberFormat="1" applyFont="1" applyFill="1" applyBorder="1" applyAlignment="1">
      <alignment horizontal="right" vertical="center"/>
    </xf>
    <xf numFmtId="0" fontId="12" fillId="5" borderId="4" xfId="0" applyFont="1" applyFill="1" applyBorder="1" applyAlignment="1">
      <alignment horizontal="center" vertical="center"/>
    </xf>
    <xf numFmtId="3" fontId="12" fillId="5" borderId="13" xfId="0" applyNumberFormat="1" applyFont="1" applyFill="1" applyBorder="1" applyAlignment="1">
      <alignment horizontal="right" vertical="center"/>
    </xf>
    <xf numFmtId="0" fontId="12" fillId="5" borderId="1" xfId="0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right" vertical="center"/>
    </xf>
    <xf numFmtId="3" fontId="12" fillId="5" borderId="16" xfId="0" applyNumberFormat="1" applyFont="1" applyFill="1" applyBorder="1" applyAlignment="1">
      <alignment horizontal="right" vertical="center"/>
    </xf>
    <xf numFmtId="3" fontId="0" fillId="0" borderId="0" xfId="0" applyNumberFormat="1" applyFont="1"/>
    <xf numFmtId="0" fontId="12" fillId="2" borderId="19" xfId="0" applyFont="1" applyFill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3" fontId="14" fillId="5" borderId="3" xfId="0" applyNumberFormat="1" applyFont="1" applyFill="1" applyBorder="1" applyAlignment="1">
      <alignment horizontal="right" vertical="center"/>
    </xf>
    <xf numFmtId="0" fontId="12" fillId="5" borderId="2" xfId="0" applyFont="1" applyFill="1" applyBorder="1" applyAlignment="1">
      <alignment horizontal="center" vertical="center"/>
    </xf>
    <xf numFmtId="3" fontId="12" fillId="5" borderId="3" xfId="0" applyNumberFormat="1" applyFont="1" applyFill="1" applyBorder="1" applyAlignment="1">
      <alignment horizontal="right" vertical="center"/>
    </xf>
    <xf numFmtId="3" fontId="12" fillId="5" borderId="12" xfId="0" applyNumberFormat="1" applyFont="1" applyFill="1" applyBorder="1" applyAlignment="1">
      <alignment horizontal="right" vertical="center"/>
    </xf>
    <xf numFmtId="3" fontId="12" fillId="5" borderId="3" xfId="0" applyNumberFormat="1" applyFont="1" applyFill="1" applyBorder="1" applyAlignment="1">
      <alignment horizontal="center" vertical="center"/>
    </xf>
    <xf numFmtId="3" fontId="8" fillId="5" borderId="3" xfId="0" applyNumberFormat="1" applyFont="1" applyFill="1" applyBorder="1" applyAlignment="1">
      <alignment horizontal="right" vertical="center"/>
    </xf>
    <xf numFmtId="3" fontId="41" fillId="5" borderId="3" xfId="0" applyNumberFormat="1" applyFont="1" applyFill="1" applyBorder="1" applyAlignment="1">
      <alignment horizontal="right" vertical="center"/>
    </xf>
    <xf numFmtId="3" fontId="41" fillId="5" borderId="31" xfId="0" applyNumberFormat="1" applyFont="1" applyFill="1" applyBorder="1" applyAlignment="1">
      <alignment horizontal="right" vertical="center"/>
    </xf>
    <xf numFmtId="0" fontId="13" fillId="5" borderId="19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right" vertical="center"/>
    </xf>
    <xf numFmtId="3" fontId="42" fillId="2" borderId="3" xfId="0" applyNumberFormat="1" applyFont="1" applyFill="1" applyBorder="1" applyAlignment="1">
      <alignment horizontal="right" vertical="center"/>
    </xf>
    <xf numFmtId="3" fontId="42" fillId="2" borderId="31" xfId="0" applyNumberFormat="1" applyFont="1" applyFill="1" applyBorder="1" applyAlignment="1">
      <alignment horizontal="right" vertical="center"/>
    </xf>
    <xf numFmtId="3" fontId="13" fillId="5" borderId="3" xfId="0" applyNumberFormat="1" applyFont="1" applyFill="1" applyBorder="1" applyAlignment="1">
      <alignment horizontal="center" vertical="center"/>
    </xf>
    <xf numFmtId="3" fontId="13" fillId="5" borderId="2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left" wrapText="1"/>
    </xf>
    <xf numFmtId="3" fontId="13" fillId="5" borderId="5" xfId="0" applyNumberFormat="1" applyFont="1" applyFill="1" applyBorder="1" applyAlignment="1">
      <alignment horizontal="center" vertical="center"/>
    </xf>
    <xf numFmtId="3" fontId="13" fillId="5" borderId="17" xfId="0" applyNumberFormat="1" applyFont="1" applyFill="1" applyBorder="1" applyAlignment="1">
      <alignment horizontal="center" vertical="center"/>
    </xf>
    <xf numFmtId="3" fontId="17" fillId="5" borderId="5" xfId="11" applyNumberForma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0" fillId="4" borderId="10" xfId="6" applyFont="1" applyFill="1" applyBorder="1" applyAlignment="1" applyProtection="1">
      <alignment horizontal="center" vertical="center" wrapText="1"/>
    </xf>
    <xf numFmtId="0" fontId="10" fillId="4" borderId="11" xfId="6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7" fillId="5" borderId="17" xfId="11" applyNumberFormat="1" applyFill="1" applyBorder="1" applyAlignment="1">
      <alignment horizontal="center" vertical="center"/>
    </xf>
    <xf numFmtId="3" fontId="17" fillId="5" borderId="15" xfId="11" applyNumberFormat="1" applyFill="1" applyBorder="1" applyAlignment="1">
      <alignment horizontal="center" vertical="center"/>
    </xf>
    <xf numFmtId="3" fontId="43" fillId="5" borderId="4" xfId="0" applyNumberFormat="1" applyFont="1" applyFill="1" applyBorder="1" applyAlignment="1">
      <alignment horizontal="center" vertical="center" wrapText="1"/>
    </xf>
    <xf numFmtId="3" fontId="43" fillId="5" borderId="32" xfId="0" applyNumberFormat="1" applyFont="1" applyFill="1" applyBorder="1" applyAlignment="1">
      <alignment horizontal="center" vertical="center" wrapText="1"/>
    </xf>
    <xf numFmtId="3" fontId="43" fillId="5" borderId="33" xfId="0" applyNumberFormat="1" applyFont="1" applyFill="1" applyBorder="1" applyAlignment="1">
      <alignment horizontal="center" vertical="center" wrapText="1"/>
    </xf>
    <xf numFmtId="3" fontId="13" fillId="5" borderId="15" xfId="0" applyNumberFormat="1" applyFont="1" applyFill="1" applyBorder="1" applyAlignment="1">
      <alignment horizontal="center" vertical="center"/>
    </xf>
  </cellXfs>
  <cellStyles count="327">
    <cellStyle name="20% - Énfasis1" xfId="28" builtinId="30" customBuiltin="1"/>
    <cellStyle name="20% - Énfasis2" xfId="31" builtinId="34" customBuiltin="1"/>
    <cellStyle name="20% - Énfasis3" xfId="34" builtinId="38" customBuiltin="1"/>
    <cellStyle name="20% - Énfasis4" xfId="37" builtinId="42" customBuiltin="1"/>
    <cellStyle name="20% - Énfasis5" xfId="40" builtinId="46" customBuiltin="1"/>
    <cellStyle name="20% - Énfasis6" xfId="43" builtinId="50" customBuiltin="1"/>
    <cellStyle name="40% - Énfasis1" xfId="29" builtinId="31" customBuiltin="1"/>
    <cellStyle name="40% - Énfasis2" xfId="32" builtinId="35" customBuiltin="1"/>
    <cellStyle name="40% - Énfasis3" xfId="35" builtinId="39" customBuiltin="1"/>
    <cellStyle name="40% - Énfasis4" xfId="38" builtinId="43" customBuiltin="1"/>
    <cellStyle name="40% - Énfasis5" xfId="41" builtinId="47" customBuiltin="1"/>
    <cellStyle name="40% - Énfasis6" xfId="44" builtinId="51" customBuiltin="1"/>
    <cellStyle name="60% - Énfasis1 2" xfId="200" xr:uid="{BCC0A05B-9B07-47B4-A7FA-9872A9168B1F}"/>
    <cellStyle name="60% - Énfasis2 2" xfId="201" xr:uid="{EB0DFBC5-A29A-44A5-B7C7-6C5A9BC1E0CF}"/>
    <cellStyle name="60% - Énfasis3 2" xfId="202" xr:uid="{74B873CA-01A2-472E-BC22-6F3FD631A257}"/>
    <cellStyle name="60% - Énfasis4 2" xfId="203" xr:uid="{E42A7F5D-87AF-4FDB-AEBF-37F4093A516E}"/>
    <cellStyle name="60% - Énfasis5 2" xfId="204" xr:uid="{C42D394C-8485-4A92-863A-D50357FF6F96}"/>
    <cellStyle name="60% - Énfasis6 2" xfId="205" xr:uid="{371D9845-22F2-49D2-BDFE-DAE4168CFCDA}"/>
    <cellStyle name="Bueno" xfId="16" builtinId="26" customBuiltin="1"/>
    <cellStyle name="Cálculo" xfId="20" builtinId="22" customBuiltin="1"/>
    <cellStyle name="Celda de comprobación" xfId="22" builtinId="23" customBuiltin="1"/>
    <cellStyle name="Celda vinculada" xfId="21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0" builtinId="33" customBuiltin="1"/>
    <cellStyle name="Énfasis3" xfId="33" builtinId="37" customBuiltin="1"/>
    <cellStyle name="Énfasis4" xfId="36" builtinId="41" customBuiltin="1"/>
    <cellStyle name="Énfasis5" xfId="39" builtinId="45" customBuiltin="1"/>
    <cellStyle name="Énfasis6" xfId="42" builtinId="49" customBuiltin="1"/>
    <cellStyle name="Entrada" xfId="18" builtinId="20" customBuiltin="1"/>
    <cellStyle name="Euro" xfId="193" xr:uid="{863ADA21-040C-4926-A0A7-7064E8E874A1}"/>
    <cellStyle name="Hipervínculo" xfId="11" builtinId="8"/>
    <cellStyle name="Hipervínculo 2" xfId="139" xr:uid="{85D5BB87-D03C-445E-8619-A20E099B484C}"/>
    <cellStyle name="Hipervínculo 3" xfId="307" xr:uid="{254C6997-1AD6-48F5-AFCA-576F751E00FB}"/>
    <cellStyle name="Incorrecto" xfId="17" builtinId="27" customBuiltin="1"/>
    <cellStyle name="Millares" xfId="1" builtinId="3"/>
    <cellStyle name="Millares 10" xfId="175" xr:uid="{8B3417E7-5992-4993-BFC9-08DB6174177B}"/>
    <cellStyle name="Millares 10 2" xfId="290" xr:uid="{63C43682-45E6-4033-A5AB-CA74AAE59A31}"/>
    <cellStyle name="Millares 10 3" xfId="222" xr:uid="{A276DBCD-3BB0-4817-A1DC-04111D2F684E}"/>
    <cellStyle name="Millares 11" xfId="178" xr:uid="{495C4D13-CF12-4C48-8903-5E7B8749E1CC}"/>
    <cellStyle name="Millares 11 2" xfId="295" xr:uid="{ED1D4529-31B0-44A0-A6A3-E6AD067FEB17}"/>
    <cellStyle name="Millares 11 3" xfId="226" xr:uid="{2DA62DBD-55E4-4201-950F-0D2F5DFBE514}"/>
    <cellStyle name="Millares 12" xfId="241" xr:uid="{B140E247-A31D-4C16-B768-C99EF0AB9550}"/>
    <cellStyle name="Millares 12 2" xfId="310" xr:uid="{88DE366B-3E2A-4885-88F0-7B5518706A0C}"/>
    <cellStyle name="Millares 13" xfId="293" xr:uid="{EB497831-E1C8-439B-B0CA-489993379DD1}"/>
    <cellStyle name="Millares 14" xfId="224" xr:uid="{0E3127E5-F957-4128-A983-C3C2137B9124}"/>
    <cellStyle name="Millares 2" xfId="8" xr:uid="{5297FDF4-F179-4FCC-A3BB-BE6E961C0FAF}"/>
    <cellStyle name="Millares 2 2" xfId="46" xr:uid="{155CE5E6-7DB5-4F6A-84C2-AE13E6D46019}"/>
    <cellStyle name="Millares 2 2 2" xfId="104" xr:uid="{DAD52BF0-11E0-4DAA-A8E3-651D59413DE6}"/>
    <cellStyle name="Millares 2 2 2 2" xfId="129" xr:uid="{BCC7CB67-2A83-4163-A4A7-DC91F6B9CB23}"/>
    <cellStyle name="Millares 2 2 2 2 2" xfId="314" xr:uid="{EF894F8C-AD99-4054-8800-D5B77CB3C452}"/>
    <cellStyle name="Millares 2 2 2 3" xfId="186" xr:uid="{7B8F16ED-9504-43FB-BD5A-A94CDFB69F73}"/>
    <cellStyle name="Millares 2 2 2 4" xfId="245" xr:uid="{C8B9BF77-5F33-4A6C-9984-80F0811793E4}"/>
    <cellStyle name="Millares 2 2 3" xfId="118" xr:uid="{10A328C1-98E6-4166-8D4D-082A01953993}"/>
    <cellStyle name="Millares 2 3" xfId="47" xr:uid="{BE30C16D-9C49-42C4-B506-960890301B5C}"/>
    <cellStyle name="Millares 2 3 2" xfId="141" xr:uid="{9FCF43DA-C412-45F2-8FB4-03410837599D}"/>
    <cellStyle name="Millares 2 3 2 2" xfId="298" xr:uid="{583A5093-8B17-40BA-9A09-F7A23CE2B0CA}"/>
    <cellStyle name="Millares 2 3 2 3" xfId="229" xr:uid="{1A5531FB-794D-40A9-99F4-1919A8E9186C}"/>
    <cellStyle name="Millares 2 3 3" xfId="131" xr:uid="{D2BC04FB-E64C-421D-872B-9FCB85014A99}"/>
    <cellStyle name="Millares 2 3 3 2" xfId="315" xr:uid="{CADA212D-0AA7-49FC-944A-E4575AFCBB0E}"/>
    <cellStyle name="Millares 2 3 3 3" xfId="246" xr:uid="{823D9003-FE42-4D60-862B-E41834A6FDD4}"/>
    <cellStyle name="Millares 2 3 4" xfId="271" xr:uid="{588336A2-5757-4CA3-BC3C-242B44AC08F8}"/>
    <cellStyle name="Millares 2 3 5" xfId="213" xr:uid="{136BCB31-FBA5-4BD6-A700-23583CC1B9D5}"/>
    <cellStyle name="Millares 2 4" xfId="70" xr:uid="{94C4E9F3-9886-431F-B0BB-C1A5A910B8D7}"/>
    <cellStyle name="Millares 2 4 2" xfId="142" xr:uid="{12607EFD-940C-4B61-9EE8-63DC59420E17}"/>
    <cellStyle name="Millares 2 4 2 2" xfId="272" xr:uid="{F7A02456-9F24-4638-97CF-1E0AA7FE6E3A}"/>
    <cellStyle name="Millares 2 4 3" xfId="180" xr:uid="{1DC12DB2-E4B3-4EB3-99B0-6722698EBB08}"/>
    <cellStyle name="Millares 2 5" xfId="110" xr:uid="{5866757F-7949-471E-82E5-0365242E889D}"/>
    <cellStyle name="Millares 2 5 2" xfId="313" xr:uid="{A1B2658E-A059-47A0-9796-EBE2627F7F9F}"/>
    <cellStyle name="Millares 2 5 3" xfId="244" xr:uid="{A4DD3846-BD4A-4B3C-A2EC-8AAC794B9BB0}"/>
    <cellStyle name="Millares 2 6" xfId="191" xr:uid="{FE7F28C5-4BAF-4CB2-8AAA-42A3B6EF9A0F}"/>
    <cellStyle name="Millares 2 6 2" xfId="262" xr:uid="{2CA126F1-8043-4BB0-BF14-C74CC449B321}"/>
    <cellStyle name="Millares 2 7" xfId="209" xr:uid="{0407B9AC-4D48-4055-BB96-55B417D2DA1F}"/>
    <cellStyle name="Millares 2 8" xfId="45" xr:uid="{54D4737D-7BF9-4EF6-B00D-3984C3F06381}"/>
    <cellStyle name="Millares 3" xfId="48" xr:uid="{387A1219-6695-4B83-8470-046B5FD7ADA7}"/>
    <cellStyle name="Millares 3 2" xfId="123" xr:uid="{4194EF9A-93F4-422B-AC35-15DC73565003}"/>
    <cellStyle name="Millares 3 2 2" xfId="273" xr:uid="{01AEAF06-9786-4E81-AE51-DD2D5A393A8F}"/>
    <cellStyle name="Millares 3 2 3" xfId="214" xr:uid="{78DBBE0D-D4A7-4211-8322-EDD632A643B5}"/>
    <cellStyle name="Millares 3 3" xfId="171" xr:uid="{BF5DFB06-4215-4560-B055-B52AE1A8A829}"/>
    <cellStyle name="Millares 3 3 2" xfId="286" xr:uid="{788C9F9A-C088-4366-B69C-12305FBE70E7}"/>
    <cellStyle name="Millares 3 3 3" xfId="220" xr:uid="{8165C96B-2F3A-49C7-8155-E1A27CAFBED6}"/>
    <cellStyle name="Millares 3 4" xfId="114" xr:uid="{323BAC60-A435-4F68-B621-62214F6B6444}"/>
    <cellStyle name="Millares 3 4 2" xfId="299" xr:uid="{031F4355-5C47-4102-83CC-E7D1B16C490B}"/>
    <cellStyle name="Millares 3 4 3" xfId="230" xr:uid="{9CF3AC40-AEB0-4A55-A545-EEC854E7D97C}"/>
    <cellStyle name="Millares 3 5" xfId="195" xr:uid="{CCA26ECE-2F24-4103-A33C-459A20468A46}"/>
    <cellStyle name="Millares 3 5 2" xfId="316" xr:uid="{A8DC096B-4E43-416E-87DA-302757B7BB71}"/>
    <cellStyle name="Millares 3 5 3" xfId="247" xr:uid="{76F61DBA-F790-4A83-8BB3-9F82EA3F9D0F}"/>
    <cellStyle name="Millares 3 6" xfId="263" xr:uid="{E2CA0B3E-210C-45D0-BA4A-EE5A8A5B671B}"/>
    <cellStyle name="Millares 3 7" xfId="210" xr:uid="{77DC3989-10D2-4C07-93BA-197F2D7BF178}"/>
    <cellStyle name="Millares 4" xfId="49" xr:uid="{148CF246-3C4B-4BA3-8F50-AD88EEA04366}"/>
    <cellStyle name="Millares 4 2" xfId="124" xr:uid="{51019B77-3D8C-450F-B3D4-17975A1E33CE}"/>
    <cellStyle name="Millares 4 3" xfId="130" xr:uid="{2FA70FC9-D277-4588-8FEC-3FCD553513A1}"/>
    <cellStyle name="Millares 4 4" xfId="116" xr:uid="{6DA6E136-F7A5-459E-AB79-6A642178160E}"/>
    <cellStyle name="Millares 4 5" xfId="197" xr:uid="{DA6B4129-707E-47DD-8853-D0CF42FA7632}"/>
    <cellStyle name="Millares 5" xfId="50" xr:uid="{3AD62C8E-9819-4E56-A875-EC781BAB2D50}"/>
    <cellStyle name="Millares 5 2" xfId="143" xr:uid="{CF8D4FF5-448C-4B4C-8E57-971AAB62E80A}"/>
    <cellStyle name="Millares 5 2 2" xfId="274" xr:uid="{BDC25F79-FD94-43D4-9719-45139E8F5EC5}"/>
    <cellStyle name="Millares 5 2 3" xfId="215" xr:uid="{A6AE43FE-9943-4842-9908-FBE27FAC2346}"/>
    <cellStyle name="Millares 5 3" xfId="127" xr:uid="{7513E305-0546-486D-9719-11A86B874E85}"/>
    <cellStyle name="Millares 5 3 2" xfId="317" xr:uid="{1F0F4B71-3A0A-43FC-A0B6-694805296D15}"/>
    <cellStyle name="Millares 5 3 3" xfId="248" xr:uid="{4D9FF3D9-15AA-46BC-B118-CC1D9BC16916}"/>
    <cellStyle name="Millares 5 4" xfId="117" xr:uid="{2C3EF4BC-7458-46D8-BE9E-158D47B83226}"/>
    <cellStyle name="Millares 5 4 2" xfId="259" xr:uid="{1D395549-DA46-4C38-836A-19F4D32108FB}"/>
    <cellStyle name="Millares 5 5" xfId="198" xr:uid="{FC13F60A-71ED-47F0-8DE7-97A0CD32F42B}"/>
    <cellStyle name="Millares 5 6" xfId="207" xr:uid="{C8DC0992-8372-485A-A23F-C3616E4D02A9}"/>
    <cellStyle name="Millares 6" xfId="51" xr:uid="{3C9EE6AA-5414-400F-8B86-C2D054354916}"/>
    <cellStyle name="Millares 6 2" xfId="144" xr:uid="{DE9C661D-0BA0-47E1-A6D8-67A11735F804}"/>
    <cellStyle name="Millares 6 2 2" xfId="300" xr:uid="{1CEE2F53-6588-4E61-92E7-4EC2FA85F414}"/>
    <cellStyle name="Millares 6 2 3" xfId="231" xr:uid="{581694D6-C51C-45EE-B967-D38AD99F3AD8}"/>
    <cellStyle name="Millares 6 3" xfId="109" xr:uid="{D20D3CDE-F7C3-4935-A6EF-0965FDB1F629}"/>
    <cellStyle name="Millares 6 3 2" xfId="318" xr:uid="{F3E70068-87FF-4256-8792-006856C8F48B}"/>
    <cellStyle name="Millares 6 3 3" xfId="249" xr:uid="{699F56D2-90FD-49FB-B629-C0EFD9ABC845}"/>
    <cellStyle name="Millares 6 4" xfId="275" xr:uid="{9F98E6CD-2E37-4721-89B2-AE24CEA2C2F6}"/>
    <cellStyle name="Millares 7" xfId="103" xr:uid="{33410852-A64B-449E-A16E-507676057C01}"/>
    <cellStyle name="Millares 7 2" xfId="145" xr:uid="{8D46A308-4D76-4487-A1D6-C49ABBD56436}"/>
    <cellStyle name="Millares 7 2 2" xfId="276" xr:uid="{E1AFFB16-9783-4B20-9B8D-8243992F2F05}"/>
    <cellStyle name="Millares 7 3" xfId="185" xr:uid="{43B46FE5-977A-452B-B357-F2659A7F7121}"/>
    <cellStyle name="Millares 8" xfId="140" xr:uid="{552BDE68-94CB-4379-A086-A52810A06057}"/>
    <cellStyle name="Millares 8 2" xfId="270" xr:uid="{55087E9A-94C3-4942-AFCA-41039760A5D0}"/>
    <cellStyle name="Millares 9" xfId="166" xr:uid="{E6217889-A333-4C26-BB1E-1380A1924B44}"/>
    <cellStyle name="Millares 9 2" xfId="282" xr:uid="{3849275F-F073-4B83-AFA7-B605888D9037}"/>
    <cellStyle name="Millares 9 3" xfId="218" xr:uid="{56642F19-199F-4372-8BC9-F64693C93786}"/>
    <cellStyle name="Moneda 10" xfId="308" xr:uid="{787FB8C6-AA33-466E-BCE4-51781371E814}"/>
    <cellStyle name="Moneda 2" xfId="2" xr:uid="{00000000-0005-0000-0000-000001000000}"/>
    <cellStyle name="Moneda 2 2" xfId="5" xr:uid="{00000000-0005-0000-0000-000002000000}"/>
    <cellStyle name="Moneda 2 2 2" xfId="10" xr:uid="{D4E939F1-7A87-4690-828F-0FB263BC3E0A}"/>
    <cellStyle name="Moneda 2 2 2 2" xfId="319" xr:uid="{EF264350-1BA8-4175-8B33-E594B5714A34}"/>
    <cellStyle name="Moneda 2 2 2 3" xfId="119" xr:uid="{8A25448A-73FE-469F-8389-0AD987B4B411}"/>
    <cellStyle name="Moneda 2 2 3" xfId="187" xr:uid="{0C3B6A68-E5ED-4BF5-B186-A3FF50CB127F}"/>
    <cellStyle name="Moneda 2 2 4" xfId="250" xr:uid="{396BD80B-9BF1-4350-89D5-63611C15DEEC}"/>
    <cellStyle name="Moneda 2 2 5" xfId="105" xr:uid="{D12D0640-4F4F-4882-80D3-06D63119CD08}"/>
    <cellStyle name="Moneda 2 3" xfId="9" xr:uid="{C0F3DB72-EA7E-4AF6-A0E7-5D4B8E7825EC}"/>
    <cellStyle name="Moneda 2 3 2" xfId="181" xr:uid="{7EECA009-9B4C-4E41-BBAD-4FDAAB10FEFE}"/>
    <cellStyle name="Moneda 2 3 3" xfId="264" xr:uid="{23E8E96B-DA7C-4EF4-A092-1EA0239E8D26}"/>
    <cellStyle name="Moneda 2 3 4" xfId="71" xr:uid="{9A54519D-7885-42F1-B62B-4D7F699C8331}"/>
    <cellStyle name="Moneda 2 4" xfId="111" xr:uid="{C56B8F92-4DDE-4778-912D-E966F6CB9570}"/>
    <cellStyle name="Moneda 2 5" xfId="211" xr:uid="{CF1FF8F4-230F-4F96-B080-778CB27A07BB}"/>
    <cellStyle name="Moneda 3" xfId="52" xr:uid="{389DC181-1A18-4813-9981-AB3B6A2BE6F0}"/>
    <cellStyle name="Moneda 3 2" xfId="73" xr:uid="{CE414802-22AA-4108-9D57-3510E2303687}"/>
    <cellStyle name="Moneda 3 2 2" xfId="107" xr:uid="{88AF3D0E-C6A4-425F-8BD1-4542B84E5918}"/>
    <cellStyle name="Moneda 3 2 2 2" xfId="189" xr:uid="{6291A54E-3722-4687-85BE-06678F796C3F}"/>
    <cellStyle name="Moneda 3 2 2 3" xfId="277" xr:uid="{C265E3CA-B8B4-4300-A916-798CAAC25EE2}"/>
    <cellStyle name="Moneda 3 2 3" xfId="120" xr:uid="{661E5398-613B-4888-94F2-DF7AA4FAE70B}"/>
    <cellStyle name="Moneda 3 2 4" xfId="183" xr:uid="{649D5C00-B2B7-4571-A82B-15517B086D4E}"/>
    <cellStyle name="Moneda 3 2 5" xfId="216" xr:uid="{B34D3618-D86D-4C33-AC2E-0115CD2F59D7}"/>
    <cellStyle name="Moneda 3 3" xfId="106" xr:uid="{823F1751-F266-4759-AA8E-698B78E8573C}"/>
    <cellStyle name="Moneda 3 3 2" xfId="172" xr:uid="{7467F80E-CB5C-408B-A79C-798133BA9838}"/>
    <cellStyle name="Moneda 3 3 2 2" xfId="287" xr:uid="{8B90425A-424F-4203-8DB0-88F30EBF54FA}"/>
    <cellStyle name="Moneda 3 3 3" xfId="188" xr:uid="{FACE1E15-46CE-4F6C-80AF-2765F8573535}"/>
    <cellStyle name="Moneda 3 3 4" xfId="221" xr:uid="{F63F5376-F626-4B74-9A08-02635A30C969}"/>
    <cellStyle name="Moneda 3 4" xfId="72" xr:uid="{CC39D8B8-892F-4C9D-8100-CD614454C9CC}"/>
    <cellStyle name="Moneda 3 4 2" xfId="182" xr:uid="{0FB8D1F3-4E7C-41CD-846E-ABC80C460D39}"/>
    <cellStyle name="Moneda 3 4 2 2" xfId="301" xr:uid="{A41A7A4C-62CA-40D1-B749-14735D89DDAE}"/>
    <cellStyle name="Moneda 3 4 3" xfId="232" xr:uid="{3CBCFB8E-7A3C-4538-959C-44FAB79E2F0C}"/>
    <cellStyle name="Moneda 3 5" xfId="112" xr:uid="{E53C10EE-F1E1-4EB4-858B-F0279CB97BD1}"/>
    <cellStyle name="Moneda 3 5 2" xfId="320" xr:uid="{4CC2A0A5-1B3C-4AA4-BA25-BB527EC96192}"/>
    <cellStyle name="Moneda 3 5 3" xfId="251" xr:uid="{65CBB104-0841-4952-8831-94F8A066F6EE}"/>
    <cellStyle name="Moneda 3 6" xfId="265" xr:uid="{327AE481-C9C5-4DDC-A73B-B6199C7A5588}"/>
    <cellStyle name="Moneda 3 7" xfId="212" xr:uid="{D71BCF82-F5A1-4CF0-BB15-0600C74C16EF}"/>
    <cellStyle name="Moneda 4" xfId="53" xr:uid="{61CC70DB-6E6F-40B7-A5FB-CC3E63AD871C}"/>
    <cellStyle name="Moneda 4 2" xfId="108" xr:uid="{6D86F272-41A1-4726-9269-E17E6AA0C9C9}"/>
    <cellStyle name="Moneda 4 2 2" xfId="190" xr:uid="{C95D4689-2E06-4CD7-BB0D-BC034A1F8A58}"/>
    <cellStyle name="Moneda 5" xfId="54" xr:uid="{A368A79D-4440-48B0-9918-E2C091BC6AE3}"/>
    <cellStyle name="Moneda 5 2" xfId="146" xr:uid="{2309E767-08FE-436D-938F-A6BC24BFAEAF}"/>
    <cellStyle name="Moneda 5 2 2" xfId="278" xr:uid="{ECF6611B-94A3-47B1-847E-DC0FBCA5D950}"/>
    <cellStyle name="Moneda 5 2 3" xfId="217" xr:uid="{176587E4-AFB3-4F47-9DCD-7C6EDE974C02}"/>
    <cellStyle name="Moneda 5 3" xfId="122" xr:uid="{027917E9-2F69-4CB8-8DB9-5C459701B618}"/>
    <cellStyle name="Moneda 5 3 2" xfId="321" xr:uid="{AFAD21E9-82CB-4346-B028-E4D64B14FDB4}"/>
    <cellStyle name="Moneda 5 3 3" xfId="252" xr:uid="{A1E2BFD8-9825-49A6-B7E7-27409FD70799}"/>
    <cellStyle name="Moneda 5 4" xfId="260" xr:uid="{40BFDFAB-02AF-4F69-9CF7-9F14BCE07257}"/>
    <cellStyle name="Moneda 5 5" xfId="208" xr:uid="{186D5556-BCA0-4D84-84E2-E8C85FF11531}"/>
    <cellStyle name="Moneda 6" xfId="67" xr:uid="{51BD1E52-519C-4649-AFE8-9CCEB1D0F873}"/>
    <cellStyle name="Moneda 6 2" xfId="167" xr:uid="{9556A075-893E-41F0-8337-64D1DA274F30}"/>
    <cellStyle name="Moneda 6 2 2" xfId="283" xr:uid="{A0306853-7DD9-4341-837C-B8E9A684D979}"/>
    <cellStyle name="Moneda 6 3" xfId="219" xr:uid="{767A07BF-C527-4DBE-80C0-7FF7DF2FED47}"/>
    <cellStyle name="Moneda 7" xfId="102" xr:uid="{9342DC09-5D5C-4C9E-9208-D77C29CA7861}"/>
    <cellStyle name="Moneda 7 2" xfId="184" xr:uid="{54F48656-6043-480B-AECC-95022247C0BC}"/>
    <cellStyle name="Moneda 7 2 2" xfId="291" xr:uid="{0A9B1715-1590-4906-AEC5-D73A05A4C61A}"/>
    <cellStyle name="Moneda 7 3" xfId="223" xr:uid="{3CDB20AC-211F-40E8-BEA3-9B4926E23E4C}"/>
    <cellStyle name="Moneda 8" xfId="179" xr:uid="{6132FA1E-F858-4407-B2E9-D3E855CA7555}"/>
    <cellStyle name="Moneda 8 2" xfId="296" xr:uid="{44BB2EA9-E46F-41DB-B298-130E01CAB562}"/>
    <cellStyle name="Moneda 8 3" xfId="227" xr:uid="{C4D1E53D-805D-42D2-9FA7-AB0D570410EA}"/>
    <cellStyle name="Moneda 9" xfId="242" xr:uid="{6472D3B0-9BF8-4AAF-95B7-570321F01B50}"/>
    <cellStyle name="Moneda 9 2" xfId="311" xr:uid="{F4E0B695-3546-4943-BAD7-FA04E511C7A6}"/>
    <cellStyle name="Neutral 2" xfId="199" xr:uid="{247CCC15-C250-4D99-AFC3-25B71C97F69E}"/>
    <cellStyle name="Normal" xfId="0" builtinId="0"/>
    <cellStyle name="Normal 10" xfId="55" xr:uid="{3D0C455D-4343-40F9-8C7E-678847FB9948}"/>
    <cellStyle name="Normal 11" xfId="3" xr:uid="{00000000-0005-0000-0000-000004000000}"/>
    <cellStyle name="Normal 11 2" xfId="135" xr:uid="{11F47C74-7108-41C4-A453-F9ECB29E011E}"/>
    <cellStyle name="Normal 12" xfId="154" xr:uid="{237359CB-6BB7-4E39-AE92-A27E2ED761AC}"/>
    <cellStyle name="Normal 13" xfId="155" xr:uid="{27854B20-0497-44F3-BE04-C4662D9B6CD2}"/>
    <cellStyle name="Normal 14" xfId="156" xr:uid="{A2765850-D9B3-4B75-9F06-255C56155539}"/>
    <cellStyle name="Normal 15" xfId="56" xr:uid="{70EDEAAF-7850-42D4-B71B-85EEC8E35BA1}"/>
    <cellStyle name="Normal 16" xfId="132" xr:uid="{4A102951-5C43-4B56-ADCF-2C45C2C03119}"/>
    <cellStyle name="Normal 17" xfId="157" xr:uid="{025ECE48-9273-4039-923F-3804ECA0BF18}"/>
    <cellStyle name="Normal 18" xfId="164" xr:uid="{A5F7EA5B-838C-42FB-9CB2-D0716C01C7D4}"/>
    <cellStyle name="Normal 19" xfId="159" xr:uid="{97DE553E-509D-4607-B4C8-45116A237CCF}"/>
    <cellStyle name="Normal 2" xfId="6" xr:uid="{00000000-0005-0000-0000-000005000000}"/>
    <cellStyle name="Normal 2 2" xfId="7" xr:uid="{00000000-0005-0000-0000-000006000000}"/>
    <cellStyle name="Normal 2 2 2" xfId="74" xr:uid="{DA1A8B08-B502-4F10-9E75-E776F96471A7}"/>
    <cellStyle name="Normal 2 3" xfId="57" xr:uid="{8D2FE88E-F14A-435B-9A0D-6711CE51D026}"/>
    <cellStyle name="Normal 2 3 2" xfId="76" xr:uid="{77CD65EC-A8C7-400D-956B-AF9609EDE323}"/>
    <cellStyle name="Normal 2 3 2 2" xfId="233" xr:uid="{D78C85F3-3B7E-482B-9767-96D4A2233F79}"/>
    <cellStyle name="Normal 2 3 3" xfId="75" xr:uid="{F446E7FB-23DB-4D30-9B10-DB7A21741998}"/>
    <cellStyle name="Normal 2 4" xfId="69" xr:uid="{4C188F40-DAD5-4D61-AFF9-1B64A67494BE}"/>
    <cellStyle name="Normal 2 4 2" xfId="136" xr:uid="{FB34E00A-5099-4C83-9959-ACAFC18F4BEC}"/>
    <cellStyle name="Normal 2 5" xfId="133" xr:uid="{4B4101FF-806C-4673-B083-F40760BFDACC}"/>
    <cellStyle name="Normal 20" xfId="162" xr:uid="{FF75F886-B8FF-4B0C-9281-B578646D5159}"/>
    <cellStyle name="Normal 21" xfId="161" xr:uid="{83EAEF11-EA6B-4168-9AF8-8618146B0B99}"/>
    <cellStyle name="Normal 22" xfId="158" xr:uid="{6D8C14E4-A44A-4D6F-8B7D-5001BBCEF409}"/>
    <cellStyle name="Normal 23" xfId="163" xr:uid="{A6340BE8-A4D0-421C-88F1-6F4926BE081E}"/>
    <cellStyle name="Normal 24" xfId="160" xr:uid="{210F9F98-AFB3-4AC3-9456-6771F6E535C3}"/>
    <cellStyle name="Normal 25" xfId="165" xr:uid="{0572C6AE-B2C5-4FB0-802D-55B06CDF4343}"/>
    <cellStyle name="Normal 25 2" xfId="281" xr:uid="{90F2C759-3F15-4546-9952-04BA54A7D5BD}"/>
    <cellStyle name="Normal 26" xfId="174" xr:uid="{57B16F84-2D05-4C95-8E49-FD3CF266936E}"/>
    <cellStyle name="Normal 26 2" xfId="289" xr:uid="{FB472898-CF8C-48E6-AC9D-EBEC8B40F505}"/>
    <cellStyle name="Normal 27" xfId="225" xr:uid="{BA656FE1-5475-4501-9F14-1787CB0A434F}"/>
    <cellStyle name="Normal 27 2" xfId="294" xr:uid="{FC497953-F936-41E8-A064-42406B31966A}"/>
    <cellStyle name="Normal 28" xfId="240" xr:uid="{7B37EC4F-B587-43F0-BD35-3C47FBD466EF}"/>
    <cellStyle name="Normal 28 2" xfId="309" xr:uid="{EA2D4A57-316F-4996-984C-E62E8F956D73}"/>
    <cellStyle name="Normal 29" xfId="258" xr:uid="{B77C7A00-E8E1-436D-B7A2-2CF9F62DD170}"/>
    <cellStyle name="Normal 3" xfId="4" xr:uid="{00000000-0005-0000-0000-000007000000}"/>
    <cellStyle name="Normal 3 10" xfId="58" xr:uid="{870377F2-EA08-44F3-B2F0-85987E909E53}"/>
    <cellStyle name="Normal 3 2" xfId="59" xr:uid="{D93BEF0A-D142-4D97-A28F-D2527E13D1C1}"/>
    <cellStyle name="Normal 3 2 2" xfId="78" xr:uid="{E0DB1BFE-6378-4DB0-BA18-42F9E196DEFF}"/>
    <cellStyle name="Normal 3 2 2 2" xfId="148" xr:uid="{7A007702-2EE0-4B22-9E87-514129310305}"/>
    <cellStyle name="Normal 3 2 3" xfId="77" xr:uid="{B452B366-6645-4920-9C2B-E1AA36608743}"/>
    <cellStyle name="Normal 3 2 3 2" xfId="169" xr:uid="{50DB1C5E-B4D0-42EC-AD30-9C8660AA19AA}"/>
    <cellStyle name="Normal 3 2 4" xfId="235" xr:uid="{EE85BAF5-8105-4029-A483-5BCC0733373D}"/>
    <cellStyle name="Normal 3 2 4 2" xfId="303" xr:uid="{98B2D1BB-F48C-48FF-9B6C-E4AE61D580BF}"/>
    <cellStyle name="Normal 3 2 5" xfId="254" xr:uid="{EA622759-EB3D-4A33-94EA-AFB24B965ED4}"/>
    <cellStyle name="Normal 3 2 5 2" xfId="323" xr:uid="{E2307E96-0433-42FF-A0F4-EF475BA30BED}"/>
    <cellStyle name="Normal 3 2 6" xfId="267" xr:uid="{6FFA82D2-D704-475E-927C-7BEBC7C20D97}"/>
    <cellStyle name="Normal 3 3" xfId="79" xr:uid="{79D46651-828F-4D92-A768-4E51E452905D}"/>
    <cellStyle name="Normal 3 3 2" xfId="147" xr:uid="{D20DEA07-3F35-473C-80A4-3314F41B0222}"/>
    <cellStyle name="Normal 3 4" xfId="80" xr:uid="{8FC1F4A7-99F3-450E-A882-E762DD401C92}"/>
    <cellStyle name="Normal 3 4 2" xfId="134" xr:uid="{B30356F4-D88C-4648-8DA2-1EA5A3962614}"/>
    <cellStyle name="Normal 3 5" xfId="81" xr:uid="{6843EAA6-6B9D-461B-AA0B-CA1271C0FE27}"/>
    <cellStyle name="Normal 3 5 2" xfId="82" xr:uid="{C84EBFFB-6E54-4F5A-8065-5AEEFC09571A}"/>
    <cellStyle name="Normal 3 5 2 2" xfId="284" xr:uid="{DC41B1F3-F55F-4D92-88FC-36B316C06A8A}"/>
    <cellStyle name="Normal 3 5 3" xfId="168" xr:uid="{A4BE217E-E92E-4C87-8C18-3B171AFC9C76}"/>
    <cellStyle name="Normal 3 6" xfId="83" xr:uid="{2502BB90-EC96-416E-8664-A76DE94E2608}"/>
    <cellStyle name="Normal 3 6 2" xfId="177" xr:uid="{91E7042B-D5C4-4C77-A42B-CFDD28390F35}"/>
    <cellStyle name="Normal 3 7" xfId="84" xr:uid="{D5115373-EAB6-4537-B673-033894AC7988}"/>
    <cellStyle name="Normal 3 7 2" xfId="85" xr:uid="{45E0D136-2051-436D-BBD4-49EBA1014698}"/>
    <cellStyle name="Normal 3 7 2 2" xfId="302" xr:uid="{A2DAEF73-3B5E-4EAD-BF37-029AAAEDE432}"/>
    <cellStyle name="Normal 3 7 3" xfId="234" xr:uid="{F94733C1-695C-43F0-A2BA-8B06155F3D57}"/>
    <cellStyle name="Normal 3 8" xfId="68" xr:uid="{1BBE6899-460A-4DD4-AF17-E75D40A84E98}"/>
    <cellStyle name="Normal 3 8 2" xfId="322" xr:uid="{0F5AAAAC-72B3-4DDF-A2FB-F2B08EBC1BD1}"/>
    <cellStyle name="Normal 3 8 3" xfId="253" xr:uid="{580F77B5-B4D9-4373-A513-0D0D08040E09}"/>
    <cellStyle name="Normal 3 9" xfId="266" xr:uid="{CD556C7A-A609-4A81-8B40-17179D34AE81}"/>
    <cellStyle name="Normal 4" xfId="60" xr:uid="{D6AE4347-4AF0-487C-8609-651366C2D4CE}"/>
    <cellStyle name="Normal 4 2" xfId="87" xr:uid="{D6EB2747-FD19-4998-80D6-FB16457F2A37}"/>
    <cellStyle name="Normal 4 2 2" xfId="149" xr:uid="{5BF75CA1-ED6B-472E-8DF6-8AEA72AD30FA}"/>
    <cellStyle name="Normal 4 3" xfId="88" xr:uid="{51B610FD-E1A5-4A98-A02B-6EA56CF5540D}"/>
    <cellStyle name="Normal 4 3 2" xfId="89" xr:uid="{7885775D-3C5D-4162-BC91-A7655E2023E2}"/>
    <cellStyle name="Normal 4 3 2 2" xfId="288" xr:uid="{3C2323EA-8C2D-4C42-80B3-0CEB36066617}"/>
    <cellStyle name="Normal 4 3 3" xfId="173" xr:uid="{3AA5F350-951F-47F3-A878-D1FB1F27B716}"/>
    <cellStyle name="Normal 4 4" xfId="86" xr:uid="{84DF2B66-2E63-453C-9E9B-26718E967EBB}"/>
    <cellStyle name="Normal 4 4 2" xfId="304" xr:uid="{5CC20134-3730-4FC3-9DE0-C7E7890BD838}"/>
    <cellStyle name="Normal 4 4 3" xfId="236" xr:uid="{9A349899-7EA7-4FC1-8363-EEE88B70059F}"/>
    <cellStyle name="Normal 4 5" xfId="255" xr:uid="{40968269-8ABD-4A51-A76B-D12D458EB501}"/>
    <cellStyle name="Normal 4 5 2" xfId="324" xr:uid="{6E3B40DD-B7CB-407E-8C21-4EA171D298F2}"/>
    <cellStyle name="Normal 4 6" xfId="268" xr:uid="{4E519D7D-4E5E-40CA-903F-450DE9F01C56}"/>
    <cellStyle name="Normal 5" xfId="90" xr:uid="{5276CECB-B0B8-462B-BAB9-C0AE48DDEAFC}"/>
    <cellStyle name="Normal 5 2" xfId="91" xr:uid="{42240730-B792-4ADF-83DF-09B8C86E542D}"/>
    <cellStyle name="Normal 5 2 2" xfId="150" xr:uid="{47060CD0-7DBB-4069-A47D-A5FD3D3D8107}"/>
    <cellStyle name="Normal 5 2 3" xfId="121" xr:uid="{C9B947AA-A682-45C5-A4D7-274F0F238E92}"/>
    <cellStyle name="Normal 5 3" xfId="126" xr:uid="{78BF4022-F562-4938-A8BE-6CFF0511FCCD}"/>
    <cellStyle name="Normal 5 4" xfId="113" xr:uid="{12A8C879-DA58-4431-8D55-B83ED6712BB0}"/>
    <cellStyle name="Normal 6" xfId="61" xr:uid="{029A0BED-42F7-4E7C-8ECE-EDC863D95CED}"/>
    <cellStyle name="Normal 6 2" xfId="93" xr:uid="{49B9F063-9D78-493C-946A-B65A3BF79545}"/>
    <cellStyle name="Normal 6 3" xfId="92" xr:uid="{9E79BC2F-FED4-46DA-9C82-1EB4712D2E6E}"/>
    <cellStyle name="Normal 6 3 2" xfId="137" xr:uid="{4C05CAD0-55F4-469A-98E9-1E610D7E00BC}"/>
    <cellStyle name="Normal 7" xfId="94" xr:uid="{8F168140-8A61-4EBE-BC54-0DAD053BBAAC}"/>
    <cellStyle name="Normal 7 2" xfId="95" xr:uid="{5ABB884A-B607-44E8-A964-2BECD4B3CC57}"/>
    <cellStyle name="Normal 7 2 2" xfId="138" xr:uid="{657C0F0A-02F9-48D7-B82D-9CA0172EAC70}"/>
    <cellStyle name="Normal 7 3" xfId="115" xr:uid="{6EC91346-36E2-4044-91EB-EA52208ADA1A}"/>
    <cellStyle name="Normal 8" xfId="96" xr:uid="{8947894F-D41C-4539-A590-C05D4D1FFC2B}"/>
    <cellStyle name="Normal 8 2" xfId="97" xr:uid="{CC6684F6-0644-45B0-9EF2-AF1527A484B7}"/>
    <cellStyle name="Normal 8 3" xfId="125" xr:uid="{EE170D5F-F8AF-45B2-809A-AE2DEE24DE3F}"/>
    <cellStyle name="Normal 9" xfId="62" xr:uid="{F2AF7455-9C17-4EDB-8C94-72507AA3EA14}"/>
    <cellStyle name="Normal 9 2" xfId="153" xr:uid="{A5F0E662-2E52-43A3-A9CB-5BA2263E3712}"/>
    <cellStyle name="Normal 9 2 2" xfId="305" xr:uid="{BB77D57E-A525-4EBC-AE69-9A075A2F785C}"/>
    <cellStyle name="Normal 9 2 3" xfId="237" xr:uid="{9C826785-A1F9-47AC-B1A8-946D9D44746D}"/>
    <cellStyle name="Normal 9 3" xfId="256" xr:uid="{355397A0-0CCE-41EB-83F9-7D3BFAF74EB1}"/>
    <cellStyle name="Normal 9 3 2" xfId="325" xr:uid="{5092DF93-751C-40F2-AB8B-01BAE8E4949F}"/>
    <cellStyle name="Notas" xfId="24" builtinId="10" customBuiltin="1"/>
    <cellStyle name="Notas 2" xfId="98" xr:uid="{87A2EA42-8047-4230-B354-FDAC2C3AA44E}"/>
    <cellStyle name="Notas 3" xfId="99" xr:uid="{8CA3A725-4CA5-4608-8645-F3807A2C340E}"/>
    <cellStyle name="Notas 4" xfId="100" xr:uid="{86BE9C09-A879-4504-9AB5-FAE0968029EC}"/>
    <cellStyle name="Notas 5" xfId="101" xr:uid="{6234B975-51B3-4041-85FB-1591AB9CBB43}"/>
    <cellStyle name="Porcentaje 2" xfId="63" xr:uid="{783FCB01-3A41-4493-AECD-12BC469C2CC1}"/>
    <cellStyle name="Porcentaje 2 2" xfId="64" xr:uid="{A51B1D30-B502-418D-9563-03591A1E25D7}"/>
    <cellStyle name="Porcentaje 2 2 2" xfId="151" xr:uid="{D031E4F9-D06F-4D8E-8941-95474E96923D}"/>
    <cellStyle name="Porcentaje 2 2 2 2" xfId="239" xr:uid="{C0628F9F-A9EF-453E-8956-A16A508470D7}"/>
    <cellStyle name="Porcentaje 2 2 3" xfId="279" xr:uid="{7BFC0C0C-5A53-4B31-AAD3-554B8C9B9237}"/>
    <cellStyle name="Porcentaje 2 3" xfId="170" xr:uid="{63CA8EFE-5AD2-47F2-8B91-B49A689CD9CE}"/>
    <cellStyle name="Porcentaje 2 3 2" xfId="285" xr:uid="{150F7B36-2921-4413-AAE1-6E210DB59333}"/>
    <cellStyle name="Porcentaje 2 4" xfId="194" xr:uid="{386F87A8-E799-408A-A756-E0A29AFF1CCC}"/>
    <cellStyle name="Porcentaje 2 4 2" xfId="306" xr:uid="{4157CCEB-1BE0-49F7-83D7-7EF5A93BF6D6}"/>
    <cellStyle name="Porcentaje 2 4 3" xfId="238" xr:uid="{C28F63F2-A2E4-4FA9-8CD1-B95ECBEB1BCF}"/>
    <cellStyle name="Porcentaje 2 5" xfId="257" xr:uid="{BC317E49-AC72-4BDF-8E7D-C31C6B5B839A}"/>
    <cellStyle name="Porcentaje 2 5 2" xfId="326" xr:uid="{72D7D951-F8BB-4AEB-9838-29243F0DC640}"/>
    <cellStyle name="Porcentaje 2 6" xfId="269" xr:uid="{6EDD4FF9-1E46-4C49-9261-8A8F5298E048}"/>
    <cellStyle name="Porcentaje 3" xfId="65" xr:uid="{A5C28A12-ABE6-40AF-9EEA-41FC2EFFB9CA}"/>
    <cellStyle name="Porcentaje 3 2" xfId="192" xr:uid="{45F2824C-54B5-45C6-A023-B1CD56B42510}"/>
    <cellStyle name="Porcentaje 4" xfId="128" xr:uid="{C4B29D38-C5EF-4736-8B28-B3760EB12B23}"/>
    <cellStyle name="Porcentaje 4 2" xfId="152" xr:uid="{509663B5-E4F0-42F0-8535-55FA066E5089}"/>
    <cellStyle name="Porcentaje 4 2 2" xfId="280" xr:uid="{B7E682C3-7CC1-4DEE-A875-64FBBF6D93C3}"/>
    <cellStyle name="Porcentaje 4 3" xfId="196" xr:uid="{A1978E74-1754-45CC-976B-1346A160BA8D}"/>
    <cellStyle name="Porcentaje 4 3 2" xfId="261" xr:uid="{893DC4B2-5DFF-411B-89D5-31F3DD782DC0}"/>
    <cellStyle name="Porcentaje 5" xfId="176" xr:uid="{34D4DC37-8A1F-4AD0-8402-14D272CE712D}"/>
    <cellStyle name="Porcentaje 5 2" xfId="292" xr:uid="{7857D572-DC1C-4A54-AA85-6527647A9C78}"/>
    <cellStyle name="Porcentaje 6" xfId="228" xr:uid="{717F7107-C928-4E84-A492-3B2E1B079E80}"/>
    <cellStyle name="Porcentaje 6 2" xfId="297" xr:uid="{0E1082F6-DDCA-4F5A-BB8C-FA1077547BA7}"/>
    <cellStyle name="Porcentaje 7" xfId="243" xr:uid="{12895C21-A50A-4F41-8963-47897759371F}"/>
    <cellStyle name="Porcentaje 7 2" xfId="312" xr:uid="{E55AC39B-5315-4AFC-BA61-B6D1CC3E54EC}"/>
    <cellStyle name="Porcentual 2" xfId="66" xr:uid="{EF32AEE1-FCDF-4F84-BEB0-65D6903D2B70}"/>
    <cellStyle name="Salida" xfId="19" builtinId="21" customBuiltin="1"/>
    <cellStyle name="Texto de advertencia" xfId="23" builtinId="11" customBuiltin="1"/>
    <cellStyle name="Texto explicativo" xfId="25" builtinId="53" customBuiltin="1"/>
    <cellStyle name="Título 2" xfId="13" builtinId="17" customBuiltin="1"/>
    <cellStyle name="Título 3" xfId="14" builtinId="18" customBuiltin="1"/>
    <cellStyle name="Título 4" xfId="206" xr:uid="{BB1A6F8E-546B-4DB1-833F-6DD5D2FF7852}"/>
    <cellStyle name="Total" xfId="26" builtinId="25" customBuiltin="1"/>
  </cellStyles>
  <dxfs count="0"/>
  <tableStyles count="0" defaultTableStyle="TableStyleMedium2" defaultPivotStyle="PivotStyleLight16"/>
  <colors>
    <mruColors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chihuahua2.gob.mx/biblioteca/decretos/archivosDecretos/7028.pdf" TargetMode="External"/><Relationship Id="rId3" Type="http://schemas.openxmlformats.org/officeDocument/2006/relationships/hyperlink" Target="http://ihacienda.chihuahua.gob.mx/tfiscal/indtfisc/proceso_competitivo24.html" TargetMode="External"/><Relationship Id="rId7" Type="http://schemas.openxmlformats.org/officeDocument/2006/relationships/hyperlink" Target="http://www.congresochihuahua2.gob.mx/biblioteca/decretos/archivosDecretos/7028.pdf" TargetMode="External"/><Relationship Id="rId2" Type="http://schemas.openxmlformats.org/officeDocument/2006/relationships/hyperlink" Target="http://www.congresochihuahua2.gob.mx/biblioteca/decretos/archivosDecretos/7028.pdf" TargetMode="External"/><Relationship Id="rId1" Type="http://schemas.openxmlformats.org/officeDocument/2006/relationships/hyperlink" Target="http://www.congresochihuahua2.gob.mx/biblioteca/decretos/archivosDecretos/7028.pdf" TargetMode="External"/><Relationship Id="rId6" Type="http://schemas.openxmlformats.org/officeDocument/2006/relationships/hyperlink" Target="http://www.congresochihuahua2.gob.mx/biblioteca/decretos/archivosDecretos/7028.pdf" TargetMode="External"/><Relationship Id="rId5" Type="http://schemas.openxmlformats.org/officeDocument/2006/relationships/hyperlink" Target="http://www.congresochihuahua2.gob.mx/biblioteca/decretos/archivosDecretos/7028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ihacienda.chihuahua.gob.mx/tfiscal/indtfisc/proceso_competitivo25.html" TargetMode="External"/><Relationship Id="rId9" Type="http://schemas.openxmlformats.org/officeDocument/2006/relationships/hyperlink" Target="http://www.congresochihuahua2.gob.mx/biblioteca/decretos/archivosDecretos/70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L136"/>
  <sheetViews>
    <sheetView showGridLines="0" tabSelected="1" zoomScaleNormal="100" workbookViewId="0">
      <selection activeCell="B1" sqref="B1:G1"/>
    </sheetView>
  </sheetViews>
  <sheetFormatPr baseColWidth="10" defaultColWidth="11.42578125" defaultRowHeight="15" x14ac:dyDescent="0.25"/>
  <cols>
    <col min="1" max="1" width="3.28515625" style="1" customWidth="1"/>
    <col min="2" max="2" width="39.85546875" style="1" customWidth="1"/>
    <col min="3" max="3" width="23.42578125" style="1" customWidth="1"/>
    <col min="4" max="4" width="14.28515625" style="1" customWidth="1"/>
    <col min="5" max="5" width="19.42578125" style="1" customWidth="1"/>
    <col min="6" max="6" width="24.28515625" style="35" bestFit="1" customWidth="1"/>
    <col min="7" max="7" width="74.140625" style="11" bestFit="1" customWidth="1"/>
    <col min="8" max="8" width="8.28515625" style="4" customWidth="1"/>
    <col min="9" max="16384" width="11.42578125" style="1"/>
  </cols>
  <sheetData>
    <row r="1" spans="2:10" ht="15" customHeight="1" x14ac:dyDescent="0.25">
      <c r="B1" s="76" t="s">
        <v>3</v>
      </c>
      <c r="C1" s="76"/>
      <c r="D1" s="76"/>
      <c r="E1" s="76"/>
      <c r="F1" s="76"/>
      <c r="G1" s="76"/>
      <c r="H1" s="12"/>
    </row>
    <row r="2" spans="2:10" ht="13.5" customHeight="1" x14ac:dyDescent="0.25">
      <c r="B2" s="76" t="s">
        <v>0</v>
      </c>
      <c r="C2" s="76"/>
      <c r="D2" s="76"/>
      <c r="E2" s="76"/>
      <c r="F2" s="76"/>
      <c r="G2" s="76"/>
      <c r="H2" s="13"/>
    </row>
    <row r="3" spans="2:10" ht="15" customHeight="1" x14ac:dyDescent="0.25">
      <c r="B3" s="77" t="s">
        <v>77</v>
      </c>
      <c r="C3" s="76"/>
      <c r="D3" s="76"/>
      <c r="E3" s="76"/>
      <c r="F3" s="76"/>
      <c r="G3" s="76"/>
      <c r="H3" s="13"/>
    </row>
    <row r="4" spans="2:10" ht="15.75" customHeight="1" x14ac:dyDescent="0.25">
      <c r="B4" s="14"/>
      <c r="C4" s="15"/>
      <c r="D4" s="16"/>
      <c r="E4" s="16"/>
      <c r="F4" s="16"/>
      <c r="G4" s="16"/>
      <c r="H4" s="17"/>
    </row>
    <row r="5" spans="2:10" ht="19.149999999999999" customHeight="1" x14ac:dyDescent="0.25">
      <c r="B5" s="74" t="s">
        <v>10</v>
      </c>
      <c r="C5" s="18" t="s">
        <v>4</v>
      </c>
      <c r="D5" s="19" t="s">
        <v>1</v>
      </c>
      <c r="E5" s="20" t="s">
        <v>0</v>
      </c>
      <c r="F5" s="20" t="s">
        <v>29</v>
      </c>
      <c r="G5" s="20" t="s">
        <v>30</v>
      </c>
      <c r="H5" s="17" t="s">
        <v>27</v>
      </c>
    </row>
    <row r="6" spans="2:10" ht="19.149999999999999" customHeight="1" x14ac:dyDescent="0.25">
      <c r="B6" s="75"/>
      <c r="C6" s="18" t="s">
        <v>11</v>
      </c>
      <c r="D6" s="19" t="s">
        <v>12</v>
      </c>
      <c r="E6" s="20" t="s">
        <v>13</v>
      </c>
      <c r="F6" s="20"/>
      <c r="G6" s="20"/>
      <c r="H6" s="17"/>
      <c r="I6" s="10"/>
    </row>
    <row r="7" spans="2:10" x14ac:dyDescent="0.25">
      <c r="B7" s="78" t="s">
        <v>5</v>
      </c>
      <c r="C7" s="79"/>
      <c r="D7" s="79"/>
      <c r="E7" s="79"/>
      <c r="F7" s="79"/>
      <c r="G7" s="80"/>
      <c r="H7" s="17"/>
      <c r="I7" s="10"/>
    </row>
    <row r="8" spans="2:10" x14ac:dyDescent="0.25">
      <c r="B8" s="38" t="s">
        <v>51</v>
      </c>
      <c r="C8" s="21">
        <v>2926192260.8000002</v>
      </c>
      <c r="D8" s="21">
        <v>2926192260.8000002</v>
      </c>
      <c r="E8" s="21">
        <f>C8-D8</f>
        <v>0</v>
      </c>
      <c r="F8" s="62" t="s">
        <v>33</v>
      </c>
      <c r="G8" s="62" t="s">
        <v>32</v>
      </c>
      <c r="H8" s="17"/>
      <c r="I8" s="10"/>
    </row>
    <row r="9" spans="2:10" x14ac:dyDescent="0.25">
      <c r="B9" s="38" t="s">
        <v>52</v>
      </c>
      <c r="C9" s="21">
        <v>1778197417.96</v>
      </c>
      <c r="D9" s="21">
        <v>1778197417.9649196</v>
      </c>
      <c r="E9" s="21">
        <f>C9-D9</f>
        <v>-4.9195289611816406E-3</v>
      </c>
      <c r="F9" s="62" t="s">
        <v>33</v>
      </c>
      <c r="G9" s="62" t="s">
        <v>32</v>
      </c>
      <c r="H9" s="17"/>
      <c r="I9" s="10"/>
    </row>
    <row r="10" spans="2:10" x14ac:dyDescent="0.25">
      <c r="B10" s="38" t="s">
        <v>53</v>
      </c>
      <c r="C10" s="21">
        <v>1316786517.2</v>
      </c>
      <c r="D10" s="21">
        <v>1316786517.2</v>
      </c>
      <c r="E10" s="21">
        <f>C10-D10</f>
        <v>0</v>
      </c>
      <c r="F10" s="62" t="s">
        <v>33</v>
      </c>
      <c r="G10" s="62" t="s">
        <v>32</v>
      </c>
      <c r="H10" s="17"/>
      <c r="I10" s="10"/>
    </row>
    <row r="11" spans="2:10" x14ac:dyDescent="0.25">
      <c r="B11" s="38" t="s">
        <v>54</v>
      </c>
      <c r="C11" s="21">
        <v>1706945485.51</v>
      </c>
      <c r="D11" s="21">
        <v>1706945485.5403705</v>
      </c>
      <c r="E11" s="21">
        <f>C11-D11+0.03</f>
        <v>-3.7047386169433705E-4</v>
      </c>
      <c r="F11" s="62" t="s">
        <v>33</v>
      </c>
      <c r="G11" s="62" t="s">
        <v>32</v>
      </c>
      <c r="H11" s="17"/>
      <c r="I11" s="10"/>
    </row>
    <row r="12" spans="2:10" x14ac:dyDescent="0.25">
      <c r="B12" s="38" t="s">
        <v>14</v>
      </c>
      <c r="C12" s="21">
        <v>1853255098.4000001</v>
      </c>
      <c r="D12" s="21">
        <v>27978537.82</v>
      </c>
      <c r="E12" s="21">
        <f>C12-D12</f>
        <v>1825276560.5800002</v>
      </c>
      <c r="F12" s="62" t="s">
        <v>33</v>
      </c>
      <c r="G12" s="62" t="s">
        <v>32</v>
      </c>
      <c r="H12" s="17"/>
      <c r="I12" s="10"/>
    </row>
    <row r="13" spans="2:10" x14ac:dyDescent="0.25">
      <c r="B13" s="38" t="s">
        <v>15</v>
      </c>
      <c r="C13" s="21">
        <v>4311385815.79</v>
      </c>
      <c r="D13" s="21">
        <v>62403767.140000001</v>
      </c>
      <c r="E13" s="21">
        <f>C13-D13</f>
        <v>4248982048.6500001</v>
      </c>
      <c r="F13" s="62" t="s">
        <v>33</v>
      </c>
      <c r="G13" s="62" t="s">
        <v>32</v>
      </c>
      <c r="H13" s="17"/>
      <c r="I13" s="6"/>
      <c r="J13" s="6"/>
    </row>
    <row r="14" spans="2:10" x14ac:dyDescent="0.25">
      <c r="B14" s="38" t="s">
        <v>16</v>
      </c>
      <c r="C14" s="21">
        <v>4880998320</v>
      </c>
      <c r="D14" s="21">
        <v>70648440</v>
      </c>
      <c r="E14" s="21">
        <f t="shared" ref="E14:E26" si="0">C14-D14</f>
        <v>4810349880</v>
      </c>
      <c r="F14" s="62" t="s">
        <v>33</v>
      </c>
      <c r="G14" s="62" t="s">
        <v>32</v>
      </c>
      <c r="H14" s="17"/>
      <c r="I14" s="6"/>
      <c r="J14" s="6"/>
    </row>
    <row r="15" spans="2:10" x14ac:dyDescent="0.25">
      <c r="B15" s="38" t="s">
        <v>16</v>
      </c>
      <c r="C15" s="21">
        <v>4880998320</v>
      </c>
      <c r="D15" s="21">
        <v>70648440</v>
      </c>
      <c r="E15" s="21">
        <f t="shared" si="0"/>
        <v>4810349880</v>
      </c>
      <c r="F15" s="62" t="s">
        <v>33</v>
      </c>
      <c r="G15" s="62" t="s">
        <v>32</v>
      </c>
      <c r="H15" s="17"/>
      <c r="I15" s="6"/>
      <c r="J15" s="6"/>
    </row>
    <row r="16" spans="2:10" x14ac:dyDescent="0.25">
      <c r="B16" s="38" t="s">
        <v>55</v>
      </c>
      <c r="C16" s="21">
        <v>482276528.97000003</v>
      </c>
      <c r="D16" s="21">
        <v>482276528.9718588</v>
      </c>
      <c r="E16" s="21">
        <f t="shared" si="0"/>
        <v>-1.8587708473205566E-3</v>
      </c>
      <c r="F16" s="62" t="s">
        <v>33</v>
      </c>
      <c r="G16" s="62" t="s">
        <v>32</v>
      </c>
      <c r="H16" s="17"/>
      <c r="I16" s="6"/>
      <c r="J16" s="6"/>
    </row>
    <row r="17" spans="2:64" x14ac:dyDescent="0.25">
      <c r="B17" s="38" t="s">
        <v>17</v>
      </c>
      <c r="C17" s="21">
        <v>3328043466.4699998</v>
      </c>
      <c r="D17" s="21">
        <v>40744437.829999998</v>
      </c>
      <c r="E17" s="21">
        <f t="shared" si="0"/>
        <v>3287299028.6399999</v>
      </c>
      <c r="F17" s="62" t="s">
        <v>33</v>
      </c>
      <c r="G17" s="62" t="s">
        <v>32</v>
      </c>
      <c r="H17" s="17"/>
      <c r="I17" s="6"/>
      <c r="J17" s="6"/>
      <c r="K17" s="6"/>
    </row>
    <row r="18" spans="2:64" x14ac:dyDescent="0.25">
      <c r="B18" s="38" t="s">
        <v>18</v>
      </c>
      <c r="C18" s="21">
        <v>980924000</v>
      </c>
      <c r="D18" s="21">
        <v>11050000</v>
      </c>
      <c r="E18" s="21">
        <f>C18-D18</f>
        <v>969874000</v>
      </c>
      <c r="F18" s="62" t="s">
        <v>33</v>
      </c>
      <c r="G18" s="62" t="s">
        <v>32</v>
      </c>
      <c r="H18" s="17"/>
      <c r="I18" s="6"/>
      <c r="J18" s="6"/>
    </row>
    <row r="19" spans="2:64" x14ac:dyDescent="0.25">
      <c r="B19" s="38" t="s">
        <v>19</v>
      </c>
      <c r="C19" s="21">
        <v>362492753.26999998</v>
      </c>
      <c r="D19" s="21">
        <v>9171500</v>
      </c>
      <c r="E19" s="21">
        <f t="shared" si="0"/>
        <v>353321253.26999998</v>
      </c>
      <c r="F19" s="62" t="s">
        <v>33</v>
      </c>
      <c r="G19" s="62" t="s">
        <v>32</v>
      </c>
      <c r="H19" s="17"/>
      <c r="I19" s="6"/>
      <c r="J19" s="6"/>
    </row>
    <row r="20" spans="2:64" x14ac:dyDescent="0.25">
      <c r="B20" s="38" t="s">
        <v>20</v>
      </c>
      <c r="C20" s="21">
        <v>1156334039.9200001</v>
      </c>
      <c r="D20" s="21">
        <v>17465460.34</v>
      </c>
      <c r="E20" s="21">
        <f>C20-D20</f>
        <v>1138868579.5800002</v>
      </c>
      <c r="F20" s="62" t="s">
        <v>33</v>
      </c>
      <c r="G20" s="62" t="s">
        <v>32</v>
      </c>
      <c r="H20" s="17"/>
      <c r="I20" s="6"/>
      <c r="J20" s="6"/>
    </row>
    <row r="21" spans="2:64" x14ac:dyDescent="0.25">
      <c r="B21" s="38" t="s">
        <v>56</v>
      </c>
      <c r="C21" s="21">
        <v>1463096130.25</v>
      </c>
      <c r="D21" s="21">
        <v>1463096130.25</v>
      </c>
      <c r="E21" s="21">
        <f>C21-D21</f>
        <v>0</v>
      </c>
      <c r="F21" s="62" t="s">
        <v>33</v>
      </c>
      <c r="G21" s="62" t="s">
        <v>32</v>
      </c>
      <c r="H21" s="17"/>
      <c r="I21" s="6"/>
      <c r="J21" s="6"/>
    </row>
    <row r="22" spans="2:64" x14ac:dyDescent="0.25">
      <c r="B22" s="38" t="s">
        <v>21</v>
      </c>
      <c r="C22" s="21">
        <v>486177743.11000001</v>
      </c>
      <c r="D22" s="21">
        <v>5995500</v>
      </c>
      <c r="E22" s="21">
        <f t="shared" si="0"/>
        <v>480182243.11000001</v>
      </c>
      <c r="F22" s="62" t="s">
        <v>33</v>
      </c>
      <c r="G22" s="62" t="s">
        <v>32</v>
      </c>
      <c r="H22" s="17"/>
      <c r="I22" s="6"/>
      <c r="J22" s="6"/>
    </row>
    <row r="23" spans="2:64" x14ac:dyDescent="0.25">
      <c r="B23" s="38" t="s">
        <v>22</v>
      </c>
      <c r="C23" s="21">
        <v>245231000</v>
      </c>
      <c r="D23" s="21">
        <v>2762500</v>
      </c>
      <c r="E23" s="21">
        <f t="shared" si="0"/>
        <v>242468500</v>
      </c>
      <c r="F23" s="62" t="s">
        <v>33</v>
      </c>
      <c r="G23" s="62" t="s">
        <v>32</v>
      </c>
      <c r="H23" s="17"/>
      <c r="I23" s="7"/>
      <c r="J23" s="7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</row>
    <row r="24" spans="2:64" s="10" customFormat="1" x14ac:dyDescent="0.25">
      <c r="B24" s="38" t="s">
        <v>37</v>
      </c>
      <c r="C24" s="21">
        <v>503907790.19999999</v>
      </c>
      <c r="D24" s="21">
        <v>4691110.68</v>
      </c>
      <c r="E24" s="21">
        <f>C24-D24</f>
        <v>499216679.51999998</v>
      </c>
      <c r="F24" s="62" t="s">
        <v>33</v>
      </c>
      <c r="G24" s="62" t="s">
        <v>32</v>
      </c>
      <c r="H24" s="17"/>
      <c r="I24" s="7"/>
      <c r="J24" s="7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</row>
    <row r="25" spans="2:64" s="10" customFormat="1" x14ac:dyDescent="0.25">
      <c r="B25" s="38" t="s">
        <v>37</v>
      </c>
      <c r="C25" s="21">
        <v>504004302.41000003</v>
      </c>
      <c r="D25" s="21">
        <v>4692009.1500000004</v>
      </c>
      <c r="E25" s="21">
        <f t="shared" si="0"/>
        <v>499312293.26000005</v>
      </c>
      <c r="F25" s="62" t="s">
        <v>33</v>
      </c>
      <c r="G25" s="62" t="s">
        <v>32</v>
      </c>
      <c r="H25" s="17"/>
      <c r="I25" s="7"/>
      <c r="J25" s="7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</row>
    <row r="26" spans="2:64" s="10" customFormat="1" x14ac:dyDescent="0.25">
      <c r="B26" s="38" t="s">
        <v>38</v>
      </c>
      <c r="C26" s="21">
        <v>246224425.44</v>
      </c>
      <c r="D26" s="21">
        <v>2292216.9900000002</v>
      </c>
      <c r="E26" s="21">
        <f t="shared" si="0"/>
        <v>243932208.44999999</v>
      </c>
      <c r="F26" s="62" t="s">
        <v>33</v>
      </c>
      <c r="G26" s="62" t="s">
        <v>32</v>
      </c>
      <c r="H26" s="17"/>
      <c r="I26" s="7"/>
      <c r="J26" s="7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</row>
    <row r="27" spans="2:64" s="10" customFormat="1" x14ac:dyDescent="0.25">
      <c r="B27" s="38" t="s">
        <v>39</v>
      </c>
      <c r="C27" s="21">
        <v>246220619.12</v>
      </c>
      <c r="D27" s="21">
        <v>2292181.56</v>
      </c>
      <c r="E27" s="21">
        <f>C27-D27</f>
        <v>243928437.56</v>
      </c>
      <c r="F27" s="62" t="s">
        <v>33</v>
      </c>
      <c r="G27" s="62" t="s">
        <v>32</v>
      </c>
      <c r="H27" s="17"/>
      <c r="I27" s="7"/>
      <c r="J27" s="7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</row>
    <row r="28" spans="2:64" s="10" customFormat="1" x14ac:dyDescent="0.25">
      <c r="B28" s="38" t="s">
        <v>43</v>
      </c>
      <c r="C28" s="21">
        <v>176616346.58000001</v>
      </c>
      <c r="D28" s="21">
        <v>1259489.78</v>
      </c>
      <c r="E28" s="21">
        <f t="shared" ref="E28:E37" si="1">C28-D28</f>
        <v>175356856.80000001</v>
      </c>
      <c r="F28" s="62" t="s">
        <v>33</v>
      </c>
      <c r="G28" s="62" t="s">
        <v>32</v>
      </c>
      <c r="H28" s="17"/>
      <c r="I28" s="7"/>
      <c r="J28" s="7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</row>
    <row r="29" spans="2:64" s="10" customFormat="1" x14ac:dyDescent="0.25">
      <c r="B29" s="38" t="s">
        <v>44</v>
      </c>
      <c r="C29" s="21">
        <v>168199210.16</v>
      </c>
      <c r="D29" s="21">
        <v>1199465.3400000001</v>
      </c>
      <c r="E29" s="21">
        <f t="shared" si="1"/>
        <v>166999744.81999999</v>
      </c>
      <c r="F29" s="62" t="s">
        <v>57</v>
      </c>
      <c r="G29" s="62" t="s">
        <v>58</v>
      </c>
      <c r="H29" s="17"/>
      <c r="I29" s="7"/>
      <c r="J29" s="7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</row>
    <row r="30" spans="2:64" s="10" customFormat="1" x14ac:dyDescent="0.25">
      <c r="B30" s="38" t="s">
        <v>45</v>
      </c>
      <c r="C30" s="21">
        <v>98588011.780000001</v>
      </c>
      <c r="D30" s="21">
        <v>703052.69</v>
      </c>
      <c r="E30" s="21">
        <f t="shared" si="1"/>
        <v>97884959.090000004</v>
      </c>
      <c r="F30" s="62" t="s">
        <v>57</v>
      </c>
      <c r="G30" s="62" t="s">
        <v>58</v>
      </c>
      <c r="H30" s="17"/>
      <c r="I30" s="7"/>
      <c r="J30" s="7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</row>
    <row r="31" spans="2:64" s="10" customFormat="1" x14ac:dyDescent="0.25">
      <c r="B31" s="38" t="s">
        <v>46</v>
      </c>
      <c r="C31" s="21">
        <v>73906887.950000003</v>
      </c>
      <c r="D31" s="21">
        <v>527046.17000000004</v>
      </c>
      <c r="E31" s="21">
        <f>C31-D31-1</f>
        <v>73379840.780000001</v>
      </c>
      <c r="F31" s="62" t="s">
        <v>57</v>
      </c>
      <c r="G31" s="62" t="s">
        <v>58</v>
      </c>
      <c r="H31" s="17"/>
      <c r="I31" s="7"/>
      <c r="J31" s="7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s="10" customFormat="1" x14ac:dyDescent="0.25">
      <c r="B32" s="38" t="s">
        <v>45</v>
      </c>
      <c r="C32" s="21">
        <v>4678941771.9800005</v>
      </c>
      <c r="D32" s="21">
        <v>6537329.5</v>
      </c>
      <c r="E32" s="21">
        <f t="shared" si="1"/>
        <v>4672404442.4800005</v>
      </c>
      <c r="F32" s="62" t="s">
        <v>57</v>
      </c>
      <c r="G32" s="62" t="s">
        <v>58</v>
      </c>
      <c r="H32" s="17"/>
      <c r="I32" s="7"/>
      <c r="J32" s="7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2:64" s="10" customFormat="1" x14ac:dyDescent="0.25">
      <c r="B33" s="38" t="s">
        <v>47</v>
      </c>
      <c r="C33" s="21">
        <v>500000000</v>
      </c>
      <c r="D33" s="21">
        <v>698590.57</v>
      </c>
      <c r="E33" s="21">
        <f>C33-D33</f>
        <v>499301409.43000001</v>
      </c>
      <c r="F33" s="62" t="s">
        <v>57</v>
      </c>
      <c r="G33" s="62" t="s">
        <v>58</v>
      </c>
      <c r="H33" s="17"/>
      <c r="I33" s="7"/>
      <c r="J33" s="7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  <row r="34" spans="2:64" s="10" customFormat="1" x14ac:dyDescent="0.25">
      <c r="B34" s="38" t="s">
        <v>47</v>
      </c>
      <c r="C34" s="21">
        <v>500000000</v>
      </c>
      <c r="D34" s="21">
        <v>698590.57</v>
      </c>
      <c r="E34" s="21">
        <f t="shared" si="1"/>
        <v>499301409.43000001</v>
      </c>
      <c r="F34" s="62" t="s">
        <v>57</v>
      </c>
      <c r="G34" s="62" t="s">
        <v>58</v>
      </c>
      <c r="H34" s="17"/>
      <c r="I34" s="7"/>
      <c r="J34" s="7"/>
      <c r="K34" s="6"/>
      <c r="L34" s="6"/>
      <c r="M34" s="6"/>
      <c r="N34" s="6" t="s">
        <v>59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</row>
    <row r="35" spans="2:64" s="10" customFormat="1" x14ac:dyDescent="0.25">
      <c r="B35" s="38" t="s">
        <v>45</v>
      </c>
      <c r="C35" s="21">
        <v>986044936.54999995</v>
      </c>
      <c r="D35" s="21">
        <v>1377683.45</v>
      </c>
      <c r="E35" s="21">
        <f>C35-D35</f>
        <v>984667253.0999999</v>
      </c>
      <c r="F35" s="62" t="s">
        <v>57</v>
      </c>
      <c r="G35" s="62" t="s">
        <v>58</v>
      </c>
      <c r="H35" s="17"/>
      <c r="I35" s="7"/>
      <c r="J35" s="7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2:64" s="10" customFormat="1" x14ac:dyDescent="0.25">
      <c r="B36" s="38" t="s">
        <v>48</v>
      </c>
      <c r="C36" s="21">
        <v>1484494373.9499998</v>
      </c>
      <c r="D36" s="21">
        <v>2074107.64</v>
      </c>
      <c r="E36" s="21">
        <f t="shared" si="1"/>
        <v>1482420266.3099997</v>
      </c>
      <c r="F36" s="62" t="s">
        <v>57</v>
      </c>
      <c r="G36" s="62" t="s">
        <v>58</v>
      </c>
      <c r="H36" s="17"/>
      <c r="I36" s="7"/>
      <c r="J36" s="7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2:64" s="10" customFormat="1" x14ac:dyDescent="0.25">
      <c r="B37" s="38" t="s">
        <v>47</v>
      </c>
      <c r="C37" s="21">
        <v>1000000000</v>
      </c>
      <c r="D37" s="21">
        <v>3477456.91</v>
      </c>
      <c r="E37" s="21">
        <f t="shared" si="1"/>
        <v>996522543.09000003</v>
      </c>
      <c r="F37" s="62" t="s">
        <v>57</v>
      </c>
      <c r="G37" s="62" t="s">
        <v>58</v>
      </c>
      <c r="H37" s="17"/>
      <c r="I37" s="7"/>
      <c r="J37" s="7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2:64" s="10" customFormat="1" x14ac:dyDescent="0.25">
      <c r="B38" s="38" t="s">
        <v>47</v>
      </c>
      <c r="C38" s="21">
        <v>471898157.50999999</v>
      </c>
      <c r="D38" s="21">
        <v>1641005.5</v>
      </c>
      <c r="E38" s="21">
        <f>C38-D38</f>
        <v>470257152.00999999</v>
      </c>
      <c r="F38" s="62" t="s">
        <v>57</v>
      </c>
      <c r="G38" s="62" t="s">
        <v>58</v>
      </c>
      <c r="H38" s="17"/>
      <c r="I38" s="7"/>
      <c r="J38" s="7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</row>
    <row r="39" spans="2:64" s="10" customFormat="1" x14ac:dyDescent="0.25">
      <c r="B39" s="38" t="s">
        <v>74</v>
      </c>
      <c r="C39" s="21">
        <v>133261259.83</v>
      </c>
      <c r="D39" s="21">
        <v>543224.31000000006</v>
      </c>
      <c r="E39" s="21">
        <f t="shared" ref="E39:E42" si="2">C39-D39</f>
        <v>132718035.52</v>
      </c>
      <c r="F39" s="63" t="s">
        <v>33</v>
      </c>
      <c r="G39" s="62" t="s">
        <v>32</v>
      </c>
      <c r="H39" s="17"/>
      <c r="I39" s="7"/>
      <c r="J39" s="7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</row>
    <row r="40" spans="2:64" s="10" customFormat="1" x14ac:dyDescent="0.25">
      <c r="B40" s="38" t="s">
        <v>74</v>
      </c>
      <c r="C40" s="21">
        <v>115031625.52</v>
      </c>
      <c r="D40" s="21">
        <v>468913.28</v>
      </c>
      <c r="E40" s="21">
        <f t="shared" si="2"/>
        <v>114562712.23999999</v>
      </c>
      <c r="F40" s="63" t="s">
        <v>33</v>
      </c>
      <c r="G40" s="62" t="s">
        <v>32</v>
      </c>
      <c r="H40" s="17"/>
      <c r="I40" s="7"/>
      <c r="J40" s="7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</row>
    <row r="41" spans="2:64" s="10" customFormat="1" x14ac:dyDescent="0.25">
      <c r="B41" s="38" t="s">
        <v>45</v>
      </c>
      <c r="C41" s="21">
        <v>78506237.799999997</v>
      </c>
      <c r="D41" s="21">
        <v>320021.69</v>
      </c>
      <c r="E41" s="21">
        <f>C41-D41-0.1</f>
        <v>78186216.010000005</v>
      </c>
      <c r="F41" s="63" t="s">
        <v>33</v>
      </c>
      <c r="G41" s="62" t="s">
        <v>32</v>
      </c>
      <c r="H41" s="17"/>
      <c r="I41" s="7"/>
      <c r="J41" s="7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</row>
    <row r="42" spans="2:64" s="10" customFormat="1" x14ac:dyDescent="0.25">
      <c r="B42" s="38" t="s">
        <v>46</v>
      </c>
      <c r="C42" s="21">
        <v>100440295.59</v>
      </c>
      <c r="D42" s="21">
        <v>409433.36</v>
      </c>
      <c r="E42" s="21">
        <f t="shared" si="2"/>
        <v>100030862.23</v>
      </c>
      <c r="F42" s="63" t="s">
        <v>33</v>
      </c>
      <c r="G42" s="62" t="s">
        <v>32</v>
      </c>
      <c r="H42" s="17"/>
      <c r="I42" s="7"/>
      <c r="J42" s="7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</row>
    <row r="43" spans="2:64" x14ac:dyDescent="0.25">
      <c r="B43" s="58" t="s">
        <v>6</v>
      </c>
      <c r="C43" s="59">
        <f>SUM(C6:C42)</f>
        <v>44225621150.020004</v>
      </c>
      <c r="D43" s="59">
        <f>SUM(D8:D42)</f>
        <v>10028265852.997149</v>
      </c>
      <c r="E43" s="59">
        <f>SUM(E8:E42)</f>
        <v>34197355295.95285</v>
      </c>
      <c r="F43" s="58"/>
      <c r="G43" s="58"/>
      <c r="H43" s="17"/>
      <c r="I43" s="7"/>
      <c r="J43" s="7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</row>
    <row r="44" spans="2:64" s="10" customFormat="1" ht="14.45" customHeight="1" x14ac:dyDescent="0.25">
      <c r="B44" s="38" t="s">
        <v>66</v>
      </c>
      <c r="C44" s="55">
        <v>475000000</v>
      </c>
      <c r="D44" s="55">
        <v>475000000</v>
      </c>
      <c r="E44" s="56">
        <f>C44-D44</f>
        <v>0</v>
      </c>
      <c r="F44" s="83" t="s">
        <v>71</v>
      </c>
      <c r="G44" s="70" t="s">
        <v>72</v>
      </c>
      <c r="H44" s="17"/>
      <c r="I44" s="7"/>
      <c r="J44" s="7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</row>
    <row r="45" spans="2:64" s="10" customFormat="1" x14ac:dyDescent="0.25">
      <c r="B45" s="38" t="s">
        <v>67</v>
      </c>
      <c r="C45" s="55">
        <v>487500000</v>
      </c>
      <c r="D45" s="55">
        <v>487500000</v>
      </c>
      <c r="E45" s="56">
        <f t="shared" ref="E45:E46" si="3">C45-D45</f>
        <v>0</v>
      </c>
      <c r="F45" s="84"/>
      <c r="G45" s="81"/>
      <c r="H45" s="17"/>
      <c r="I45" s="7"/>
      <c r="J45" s="7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</row>
    <row r="46" spans="2:64" s="10" customFormat="1" x14ac:dyDescent="0.25">
      <c r="B46" s="38" t="s">
        <v>68</v>
      </c>
      <c r="C46" s="55">
        <v>731250000</v>
      </c>
      <c r="D46" s="55">
        <v>731250000</v>
      </c>
      <c r="E46" s="56">
        <f t="shared" si="3"/>
        <v>0</v>
      </c>
      <c r="F46" s="84"/>
      <c r="G46" s="81"/>
      <c r="H46" s="17"/>
      <c r="I46" s="7"/>
      <c r="J46" s="7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2:64" s="10" customFormat="1" x14ac:dyDescent="0.25">
      <c r="B47" s="38" t="s">
        <v>69</v>
      </c>
      <c r="C47" s="55">
        <v>750000000</v>
      </c>
      <c r="D47" s="55">
        <v>750000000</v>
      </c>
      <c r="E47" s="56">
        <f>C47-D47</f>
        <v>0</v>
      </c>
      <c r="F47" s="84"/>
      <c r="G47" s="82"/>
      <c r="H47" s="17"/>
      <c r="I47" s="7"/>
      <c r="J47" s="7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</row>
    <row r="48" spans="2:64" s="10" customFormat="1" x14ac:dyDescent="0.25">
      <c r="B48" s="57" t="s">
        <v>75</v>
      </c>
      <c r="C48" s="55">
        <v>1200000000</v>
      </c>
      <c r="D48" s="55">
        <v>300000000</v>
      </c>
      <c r="E48" s="56">
        <f t="shared" ref="E48:E49" si="4">C48-D48</f>
        <v>900000000</v>
      </c>
      <c r="F48" s="84"/>
      <c r="G48" s="70" t="s">
        <v>73</v>
      </c>
      <c r="H48" s="17"/>
      <c r="I48" s="7"/>
      <c r="J48" s="7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</row>
    <row r="49" spans="2:64" s="10" customFormat="1" ht="15.75" customHeight="1" x14ac:dyDescent="0.25">
      <c r="B49" s="57" t="s">
        <v>76</v>
      </c>
      <c r="C49" s="55">
        <v>1000000000</v>
      </c>
      <c r="D49" s="55">
        <v>200000000</v>
      </c>
      <c r="E49" s="56">
        <f t="shared" si="4"/>
        <v>800000000</v>
      </c>
      <c r="F49" s="84"/>
      <c r="G49" s="81"/>
      <c r="H49" s="17"/>
      <c r="I49" s="7"/>
      <c r="J49" s="7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2:64" s="10" customFormat="1" ht="15.75" customHeight="1" x14ac:dyDescent="0.25">
      <c r="B50" s="57" t="s">
        <v>78</v>
      </c>
      <c r="C50" s="55">
        <v>50000000</v>
      </c>
      <c r="D50" s="55">
        <v>7500000</v>
      </c>
      <c r="E50" s="56">
        <f>C50-D50</f>
        <v>42500000</v>
      </c>
      <c r="F50" s="84"/>
      <c r="G50" s="81"/>
      <c r="H50" s="17"/>
      <c r="I50" s="7"/>
      <c r="J50" s="7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2:64" s="10" customFormat="1" ht="15.75" customHeight="1" x14ac:dyDescent="0.25">
      <c r="B51" s="57" t="s">
        <v>69</v>
      </c>
      <c r="C51" s="55">
        <v>750000000</v>
      </c>
      <c r="D51" s="55">
        <v>75000000</v>
      </c>
      <c r="E51" s="56">
        <f t="shared" ref="E51:E57" si="5">C51-D51</f>
        <v>675000000</v>
      </c>
      <c r="F51" s="84"/>
      <c r="G51" s="81"/>
      <c r="H51" s="17"/>
      <c r="I51" s="7"/>
      <c r="J51" s="7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2:64" s="10" customFormat="1" ht="15.75" customHeight="1" x14ac:dyDescent="0.25">
      <c r="B52" s="57" t="s">
        <v>79</v>
      </c>
      <c r="C52" s="55">
        <v>400000000</v>
      </c>
      <c r="D52" s="55">
        <v>40000000</v>
      </c>
      <c r="E52" s="56">
        <f t="shared" si="5"/>
        <v>360000000</v>
      </c>
      <c r="F52" s="84"/>
      <c r="G52" s="81"/>
      <c r="H52" s="17"/>
      <c r="I52" s="7"/>
      <c r="J52" s="7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2:64" s="10" customFormat="1" ht="15.75" customHeight="1" x14ac:dyDescent="0.25">
      <c r="B53" s="57" t="s">
        <v>80</v>
      </c>
      <c r="C53" s="55">
        <v>600000000</v>
      </c>
      <c r="D53" s="55">
        <v>60000000</v>
      </c>
      <c r="E53" s="56">
        <f t="shared" si="5"/>
        <v>540000000</v>
      </c>
      <c r="F53" s="84"/>
      <c r="G53" s="81"/>
      <c r="H53" s="17"/>
      <c r="I53" s="7"/>
      <c r="J53" s="7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2:64" s="10" customFormat="1" ht="15.75" customHeight="1" x14ac:dyDescent="0.25">
      <c r="B54" s="57" t="s">
        <v>81</v>
      </c>
      <c r="C54" s="55">
        <v>400000000</v>
      </c>
      <c r="D54" s="55">
        <v>0</v>
      </c>
      <c r="E54" s="56">
        <f t="shared" si="5"/>
        <v>400000000</v>
      </c>
      <c r="F54" s="84"/>
      <c r="G54" s="81"/>
      <c r="H54" s="17"/>
      <c r="I54" s="7"/>
      <c r="J54" s="7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2:64" s="10" customFormat="1" ht="15.75" customHeight="1" x14ac:dyDescent="0.25">
      <c r="B55" s="57" t="s">
        <v>82</v>
      </c>
      <c r="C55" s="55">
        <v>700000000</v>
      </c>
      <c r="D55" s="55">
        <v>0</v>
      </c>
      <c r="E55" s="56">
        <f t="shared" si="5"/>
        <v>700000000</v>
      </c>
      <c r="F55" s="84"/>
      <c r="G55" s="81"/>
      <c r="H55" s="17"/>
      <c r="I55" s="7"/>
      <c r="J55" s="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2:64" s="10" customFormat="1" ht="15.75" customHeight="1" x14ac:dyDescent="0.25">
      <c r="B56" s="57" t="s">
        <v>83</v>
      </c>
      <c r="C56" s="55">
        <v>400000000</v>
      </c>
      <c r="D56" s="55">
        <v>10000000</v>
      </c>
      <c r="E56" s="56">
        <f t="shared" si="5"/>
        <v>390000000</v>
      </c>
      <c r="F56" s="84"/>
      <c r="G56" s="81"/>
      <c r="H56" s="17"/>
      <c r="I56" s="7"/>
      <c r="J56" s="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2:64" s="10" customFormat="1" ht="15.75" customHeight="1" x14ac:dyDescent="0.25">
      <c r="B57" s="57" t="s">
        <v>84</v>
      </c>
      <c r="C57" s="55">
        <v>500000000</v>
      </c>
      <c r="D57" s="55">
        <v>12500000</v>
      </c>
      <c r="E57" s="56">
        <f t="shared" si="5"/>
        <v>487500000</v>
      </c>
      <c r="F57" s="84"/>
      <c r="G57" s="81"/>
      <c r="H57" s="17"/>
      <c r="I57" s="7"/>
      <c r="J57" s="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2:64" s="10" customFormat="1" x14ac:dyDescent="0.25">
      <c r="B58" s="46" t="s">
        <v>70</v>
      </c>
      <c r="C58" s="60">
        <f>SUM(C44:C57)</f>
        <v>8443750000</v>
      </c>
      <c r="D58" s="60">
        <f>SUM(D44:D57)</f>
        <v>3148750000</v>
      </c>
      <c r="E58" s="61">
        <f>SUM(E44:E57)</f>
        <v>5295000000</v>
      </c>
      <c r="F58" s="85"/>
      <c r="G58" s="82"/>
      <c r="H58" s="17"/>
      <c r="I58" s="7"/>
      <c r="J58" s="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2:64" x14ac:dyDescent="0.25">
      <c r="B59" s="71" t="s">
        <v>26</v>
      </c>
      <c r="C59" s="72"/>
      <c r="D59" s="72"/>
      <c r="E59" s="72"/>
      <c r="F59" s="72"/>
      <c r="G59" s="73"/>
      <c r="H59" s="17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2:64" x14ac:dyDescent="0.25">
      <c r="B60" s="38" t="s">
        <v>23</v>
      </c>
      <c r="C60" s="21">
        <v>141956022.97</v>
      </c>
      <c r="D60" s="21">
        <v>1480587.34</v>
      </c>
      <c r="E60" s="39">
        <f t="shared" ref="E60:E65" si="6">C60-D60</f>
        <v>140475435.63</v>
      </c>
      <c r="F60" s="68" t="s">
        <v>33</v>
      </c>
      <c r="G60" s="70" t="s">
        <v>32</v>
      </c>
      <c r="H60" s="17"/>
      <c r="I60" s="7"/>
      <c r="J60" s="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2:64" x14ac:dyDescent="0.25">
      <c r="B61" s="38" t="s">
        <v>25</v>
      </c>
      <c r="C61" s="21">
        <v>167160810.91</v>
      </c>
      <c r="D61" s="21">
        <v>1740193.09</v>
      </c>
      <c r="E61" s="39">
        <f t="shared" si="6"/>
        <v>165420617.81999999</v>
      </c>
      <c r="F61" s="69"/>
      <c r="G61" s="81"/>
      <c r="H61" s="17"/>
      <c r="I61" s="7"/>
      <c r="J61" s="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2:64" s="10" customFormat="1" x14ac:dyDescent="0.25">
      <c r="B62" s="38" t="s">
        <v>28</v>
      </c>
      <c r="C62" s="49">
        <v>164901656.30000001</v>
      </c>
      <c r="D62" s="21">
        <v>1714510.74</v>
      </c>
      <c r="E62" s="39">
        <f t="shared" si="6"/>
        <v>163187145.56</v>
      </c>
      <c r="F62" s="69"/>
      <c r="G62" s="81"/>
      <c r="H62" s="17"/>
      <c r="I62" s="7"/>
      <c r="J62" s="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2:64" s="10" customFormat="1" x14ac:dyDescent="0.25">
      <c r="B63" s="38" t="s">
        <v>34</v>
      </c>
      <c r="C63" s="49">
        <v>194163918.74000001</v>
      </c>
      <c r="D63" s="21">
        <v>1658427.74</v>
      </c>
      <c r="E63" s="39">
        <f t="shared" si="6"/>
        <v>192505491</v>
      </c>
      <c r="F63" s="69"/>
      <c r="G63" s="81"/>
      <c r="H63" s="17"/>
      <c r="I63" s="7"/>
      <c r="J63" s="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2:64" x14ac:dyDescent="0.25">
      <c r="B64" s="38" t="s">
        <v>40</v>
      </c>
      <c r="C64" s="49">
        <v>246401902.27000001</v>
      </c>
      <c r="D64" s="21">
        <v>2101985.38</v>
      </c>
      <c r="E64" s="39">
        <f t="shared" si="6"/>
        <v>244299916.89000002</v>
      </c>
      <c r="F64" s="69"/>
      <c r="G64" s="81"/>
      <c r="H64" s="17"/>
      <c r="I64" s="7"/>
      <c r="J64" s="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2:64" s="10" customFormat="1" x14ac:dyDescent="0.25">
      <c r="B65" s="38" t="s">
        <v>41</v>
      </c>
      <c r="C65" s="49">
        <v>56442328.130000003</v>
      </c>
      <c r="D65" s="21">
        <v>480586.87</v>
      </c>
      <c r="E65" s="39">
        <f t="shared" si="6"/>
        <v>55961741.260000005</v>
      </c>
      <c r="F65" s="86"/>
      <c r="G65" s="82"/>
      <c r="H65" s="17"/>
      <c r="I65" s="7"/>
      <c r="J65" s="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2:64" x14ac:dyDescent="0.25">
      <c r="B66" s="50" t="s">
        <v>24</v>
      </c>
      <c r="C66" s="51">
        <f>SUM(C60:C65)</f>
        <v>971026639.32000005</v>
      </c>
      <c r="D66" s="51">
        <f>SUM(D60:D65)</f>
        <v>9176291.1599999983</v>
      </c>
      <c r="E66" s="52">
        <f>SUM(E60:E65)</f>
        <v>961850348.15999997</v>
      </c>
      <c r="F66" s="53"/>
      <c r="G66" s="53"/>
      <c r="H66" s="17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2:64" s="10" customFormat="1" x14ac:dyDescent="0.25">
      <c r="B67" s="71" t="s">
        <v>35</v>
      </c>
      <c r="C67" s="72"/>
      <c r="D67" s="72"/>
      <c r="E67" s="72"/>
      <c r="F67" s="72"/>
      <c r="G67" s="73"/>
      <c r="H67" s="17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2:64" s="10" customFormat="1" x14ac:dyDescent="0.25">
      <c r="B68" s="38" t="s">
        <v>49</v>
      </c>
      <c r="C68" s="49">
        <v>265593479.93000001</v>
      </c>
      <c r="D68" s="49">
        <v>265593479.92999998</v>
      </c>
      <c r="E68" s="39">
        <f>C68-D68</f>
        <v>0</v>
      </c>
      <c r="F68" s="68" t="s">
        <v>33</v>
      </c>
      <c r="G68" s="70" t="s">
        <v>32</v>
      </c>
      <c r="H68" s="17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2:64" s="10" customFormat="1" x14ac:dyDescent="0.25">
      <c r="B69" s="50" t="s">
        <v>36</v>
      </c>
      <c r="C69" s="54">
        <f>C68</f>
        <v>265593479.93000001</v>
      </c>
      <c r="D69" s="51">
        <f>D68</f>
        <v>265593479.92999998</v>
      </c>
      <c r="E69" s="52">
        <f>E68</f>
        <v>0</v>
      </c>
      <c r="F69" s="69"/>
      <c r="G69" s="69"/>
      <c r="H69" s="17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2:64" x14ac:dyDescent="0.25">
      <c r="B70" s="64" t="s">
        <v>7</v>
      </c>
      <c r="C70" s="65"/>
      <c r="D70" s="65"/>
      <c r="E70" s="65"/>
      <c r="F70" s="65"/>
      <c r="G70" s="66"/>
      <c r="H70" s="22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2:64" x14ac:dyDescent="0.25">
      <c r="B71" s="38" t="s">
        <v>42</v>
      </c>
      <c r="C71" s="21">
        <v>282673390.10000002</v>
      </c>
      <c r="D71" s="21">
        <f>+C71-E71</f>
        <v>27640855.420000017</v>
      </c>
      <c r="E71" s="39">
        <v>255032534.68000001</v>
      </c>
      <c r="F71" s="30" t="s">
        <v>33</v>
      </c>
      <c r="G71" s="30" t="s">
        <v>31</v>
      </c>
      <c r="H71" s="22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</row>
    <row r="72" spans="2:64" s="2" customFormat="1" x14ac:dyDescent="0.25">
      <c r="B72" s="40" t="s">
        <v>9</v>
      </c>
      <c r="C72" s="37">
        <f>SUM(C71:C71)</f>
        <v>282673390.10000002</v>
      </c>
      <c r="D72" s="37">
        <f>SUM(D71:D71)</f>
        <v>27640855.420000017</v>
      </c>
      <c r="E72" s="41">
        <f>SUM(E71:E71)</f>
        <v>255032534.68000001</v>
      </c>
      <c r="F72" s="31"/>
      <c r="G72" s="31"/>
      <c r="H72" s="23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2:64" x14ac:dyDescent="0.25">
      <c r="B73" s="42" t="s">
        <v>8</v>
      </c>
      <c r="C73" s="43">
        <f>SUM(C66,C72,C43,C69,C58)</f>
        <v>54188664659.370003</v>
      </c>
      <c r="D73" s="43">
        <f>SUM(D43,D72,D66,D69,D58)</f>
        <v>13479426479.507149</v>
      </c>
      <c r="E73" s="44">
        <f>SUM(E43,E72,E66,E69,E58)</f>
        <v>40709238178.792854</v>
      </c>
      <c r="F73" s="32"/>
      <c r="G73" s="32"/>
      <c r="H73" s="22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</row>
    <row r="74" spans="2:64" s="3" customFormat="1" x14ac:dyDescent="0.25">
      <c r="B74" s="24"/>
      <c r="C74" s="25"/>
      <c r="D74" s="25"/>
      <c r="E74" s="25"/>
      <c r="F74" s="33"/>
      <c r="G74" s="33"/>
      <c r="H74" s="26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</row>
    <row r="75" spans="2:64" s="3" customFormat="1" x14ac:dyDescent="0.25">
      <c r="B75" s="67"/>
      <c r="C75" s="67"/>
      <c r="D75" s="67"/>
      <c r="E75" s="67"/>
      <c r="F75" s="67"/>
      <c r="G75" s="67"/>
      <c r="H75" s="27"/>
      <c r="I75" s="5"/>
      <c r="J75" s="5"/>
      <c r="K75" s="5"/>
      <c r="L75" s="5"/>
      <c r="M75" s="5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</row>
    <row r="76" spans="2:64" x14ac:dyDescent="0.25">
      <c r="B76" s="28" t="s">
        <v>50</v>
      </c>
      <c r="C76" s="28"/>
      <c r="D76" s="28"/>
      <c r="E76" s="28"/>
      <c r="F76" s="34"/>
      <c r="G76" s="36"/>
      <c r="H76" s="28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</row>
    <row r="77" spans="2:64" x14ac:dyDescent="0.25">
      <c r="B77" s="29" t="s">
        <v>2</v>
      </c>
      <c r="C77" s="28"/>
      <c r="D77" s="28"/>
      <c r="E77" s="28"/>
      <c r="F77" s="34"/>
      <c r="G77" s="36"/>
      <c r="H77" s="17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</row>
    <row r="78" spans="2:64" x14ac:dyDescent="0.25">
      <c r="B78" s="1" t="s">
        <v>60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</row>
    <row r="79" spans="2:64" x14ac:dyDescent="0.25">
      <c r="B79" s="1" t="s">
        <v>61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</row>
    <row r="80" spans="2:64" x14ac:dyDescent="0.25">
      <c r="B80" s="1" t="s">
        <v>62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</row>
    <row r="81" spans="2:64" x14ac:dyDescent="0.25">
      <c r="B81" s="10" t="s">
        <v>63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</row>
    <row r="82" spans="2:64" x14ac:dyDescent="0.25">
      <c r="B82" s="10" t="s">
        <v>64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</row>
    <row r="83" spans="2:64" x14ac:dyDescent="0.25">
      <c r="B83" s="10" t="s">
        <v>65</v>
      </c>
      <c r="E83" s="45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</row>
    <row r="84" spans="2:64" x14ac:dyDescent="0.25">
      <c r="B84" s="47"/>
      <c r="C84" s="47"/>
      <c r="D84" s="47"/>
      <c r="E84" s="47"/>
      <c r="F84" s="48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</row>
    <row r="85" spans="2:64" x14ac:dyDescent="0.25"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</row>
    <row r="86" spans="2:64" x14ac:dyDescent="0.25"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</row>
    <row r="87" spans="2:64" x14ac:dyDescent="0.25"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</row>
    <row r="88" spans="2:64" x14ac:dyDescent="0.25"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</row>
    <row r="89" spans="2:64" x14ac:dyDescent="0.25"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</row>
    <row r="90" spans="2:64" x14ac:dyDescent="0.25"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</row>
    <row r="91" spans="2:64" x14ac:dyDescent="0.25"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</row>
    <row r="92" spans="2:64" x14ac:dyDescent="0.25"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</row>
    <row r="93" spans="2:64" x14ac:dyDescent="0.25"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</row>
    <row r="94" spans="2:64" x14ac:dyDescent="0.25"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</row>
    <row r="95" spans="2:64" x14ac:dyDescent="0.25"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</row>
    <row r="96" spans="2:64" x14ac:dyDescent="0.25"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</row>
    <row r="97" spans="9:64" x14ac:dyDescent="0.25"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</row>
    <row r="98" spans="9:64" x14ac:dyDescent="0.25"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</row>
    <row r="99" spans="9:64" x14ac:dyDescent="0.25"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</row>
    <row r="100" spans="9:64" x14ac:dyDescent="0.25"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</row>
    <row r="101" spans="9:64" x14ac:dyDescent="0.25"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</row>
    <row r="102" spans="9:64" x14ac:dyDescent="0.25"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</row>
    <row r="103" spans="9:64" x14ac:dyDescent="0.25"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</row>
    <row r="104" spans="9:64" x14ac:dyDescent="0.25"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</row>
    <row r="105" spans="9:64" x14ac:dyDescent="0.25"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</row>
    <row r="106" spans="9:64" x14ac:dyDescent="0.25">
      <c r="I106" s="6"/>
      <c r="J106" s="6"/>
    </row>
    <row r="107" spans="9:64" x14ac:dyDescent="0.25">
      <c r="I107" s="6"/>
      <c r="J107" s="6"/>
    </row>
    <row r="108" spans="9:64" x14ac:dyDescent="0.25">
      <c r="I108" s="6"/>
      <c r="J108" s="6"/>
    </row>
    <row r="109" spans="9:64" x14ac:dyDescent="0.25">
      <c r="I109" s="6"/>
      <c r="J109" s="6"/>
    </row>
    <row r="110" spans="9:64" x14ac:dyDescent="0.25">
      <c r="I110" s="6"/>
      <c r="J110" s="6"/>
    </row>
    <row r="111" spans="9:64" x14ac:dyDescent="0.25">
      <c r="I111" s="6"/>
      <c r="J111" s="6"/>
    </row>
    <row r="112" spans="9:64" x14ac:dyDescent="0.25">
      <c r="I112" s="6"/>
      <c r="J112" s="6"/>
    </row>
    <row r="113" spans="9:10" x14ac:dyDescent="0.25">
      <c r="I113" s="6"/>
      <c r="J113" s="6"/>
    </row>
    <row r="114" spans="9:10" x14ac:dyDescent="0.25">
      <c r="I114" s="6"/>
      <c r="J114" s="6"/>
    </row>
    <row r="115" spans="9:10" x14ac:dyDescent="0.25">
      <c r="I115" s="6"/>
      <c r="J115" s="6"/>
    </row>
    <row r="116" spans="9:10" x14ac:dyDescent="0.25">
      <c r="I116" s="6"/>
      <c r="J116" s="6"/>
    </row>
    <row r="117" spans="9:10" x14ac:dyDescent="0.25">
      <c r="I117" s="6"/>
      <c r="J117" s="6"/>
    </row>
    <row r="118" spans="9:10" x14ac:dyDescent="0.25">
      <c r="I118" s="6"/>
      <c r="J118" s="6"/>
    </row>
    <row r="119" spans="9:10" x14ac:dyDescent="0.25">
      <c r="I119" s="6"/>
      <c r="J119" s="6"/>
    </row>
    <row r="120" spans="9:10" x14ac:dyDescent="0.25">
      <c r="I120" s="6"/>
      <c r="J120" s="6"/>
    </row>
    <row r="121" spans="9:10" x14ac:dyDescent="0.25">
      <c r="I121" s="6"/>
      <c r="J121" s="6"/>
    </row>
    <row r="122" spans="9:10" x14ac:dyDescent="0.25">
      <c r="I122" s="6"/>
      <c r="J122" s="6"/>
    </row>
    <row r="123" spans="9:10" x14ac:dyDescent="0.25">
      <c r="I123" s="6"/>
      <c r="J123" s="6"/>
    </row>
    <row r="124" spans="9:10" x14ac:dyDescent="0.25">
      <c r="I124" s="6"/>
      <c r="J124" s="6"/>
    </row>
    <row r="125" spans="9:10" x14ac:dyDescent="0.25">
      <c r="I125" s="6"/>
      <c r="J125" s="6"/>
    </row>
    <row r="126" spans="9:10" x14ac:dyDescent="0.25">
      <c r="I126" s="6"/>
      <c r="J126" s="6"/>
    </row>
    <row r="127" spans="9:10" x14ac:dyDescent="0.25">
      <c r="I127" s="6"/>
      <c r="J127" s="6"/>
    </row>
    <row r="128" spans="9:10" x14ac:dyDescent="0.25">
      <c r="I128" s="6"/>
      <c r="J128" s="6"/>
    </row>
    <row r="129" spans="9:10" x14ac:dyDescent="0.25">
      <c r="I129" s="6"/>
      <c r="J129" s="6"/>
    </row>
    <row r="130" spans="9:10" x14ac:dyDescent="0.25">
      <c r="I130" s="6"/>
      <c r="J130" s="6"/>
    </row>
    <row r="131" spans="9:10" x14ac:dyDescent="0.25">
      <c r="I131" s="6"/>
      <c r="J131" s="6"/>
    </row>
    <row r="132" spans="9:10" x14ac:dyDescent="0.25">
      <c r="I132" s="6"/>
      <c r="J132" s="6"/>
    </row>
    <row r="133" spans="9:10" x14ac:dyDescent="0.25">
      <c r="I133" s="6"/>
      <c r="J133" s="6"/>
    </row>
    <row r="134" spans="9:10" x14ac:dyDescent="0.25">
      <c r="I134" s="6"/>
      <c r="J134" s="6"/>
    </row>
    <row r="135" spans="9:10" x14ac:dyDescent="0.25">
      <c r="I135" s="6"/>
      <c r="J135" s="6"/>
    </row>
    <row r="136" spans="9:10" x14ac:dyDescent="0.25">
      <c r="I136" s="6"/>
      <c r="J136" s="6"/>
    </row>
  </sheetData>
  <mergeCells count="16">
    <mergeCell ref="B59:G59"/>
    <mergeCell ref="G44:G47"/>
    <mergeCell ref="G48:G58"/>
    <mergeCell ref="F44:F58"/>
    <mergeCell ref="F60:F65"/>
    <mergeCell ref="G60:G65"/>
    <mergeCell ref="B5:B6"/>
    <mergeCell ref="B1:G1"/>
    <mergeCell ref="B2:G2"/>
    <mergeCell ref="B3:G3"/>
    <mergeCell ref="B7:G7"/>
    <mergeCell ref="B70:G70"/>
    <mergeCell ref="B75:G75"/>
    <mergeCell ref="F68:F69"/>
    <mergeCell ref="G68:G69"/>
    <mergeCell ref="B67:G67"/>
  </mergeCells>
  <hyperlinks>
    <hyperlink ref="G60" r:id="rId1" xr:uid="{84DB6D25-04A4-413F-BE1B-577AD77FB45B}"/>
    <hyperlink ref="G68" r:id="rId2" xr:uid="{BCD3D562-83AC-40FA-B76C-B9133AF6F446}"/>
    <hyperlink ref="G44" r:id="rId3" xr:uid="{D04B5F87-E053-4832-A1EE-692B277FA862}"/>
    <hyperlink ref="G48" r:id="rId4" xr:uid="{5D2BBEE6-B486-45A2-9C24-0376C7CF0633}"/>
    <hyperlink ref="G28" r:id="rId5" xr:uid="{389F127E-D2AE-40EA-9C37-BE1315CE679E}"/>
    <hyperlink ref="G39" r:id="rId6" xr:uid="{E5C74E84-E7AA-4D3D-A240-36F7EAD8463B}"/>
    <hyperlink ref="G40" r:id="rId7" xr:uid="{186B7B7D-2A3F-4475-B68C-B84F5A335E3C}"/>
    <hyperlink ref="G41" r:id="rId8" xr:uid="{C2583582-9E91-43E4-941C-528D72FD64AD}"/>
    <hyperlink ref="G42" r:id="rId9" xr:uid="{D14161AB-C4A1-46DF-8FCD-11DC507CF35B}"/>
  </hyperlinks>
  <printOptions horizontalCentered="1"/>
  <pageMargins left="0.70866141732283472" right="0.70866141732283472" top="0.74803149606299213" bottom="0.74803149606299213" header="0.31496062992125984" footer="0.31496062992125984"/>
  <pageSetup scale="78" fitToWidth="0" orientation="landscape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NETO 4T 2023</vt:lpstr>
      <vt:lpstr>'NETO 4T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Ortega Aragon</dc:creator>
  <cp:lastModifiedBy>Manuel José Navarro Baca</cp:lastModifiedBy>
  <cp:lastPrinted>2021-10-18T15:31:12Z</cp:lastPrinted>
  <dcterms:created xsi:type="dcterms:W3CDTF">2018-10-05T18:39:50Z</dcterms:created>
  <dcterms:modified xsi:type="dcterms:W3CDTF">2026-02-17T16:27:01Z</dcterms:modified>
</cp:coreProperties>
</file>